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Informační tabule ŽS..." sheetId="2" r:id="rId2"/>
    <sheet name="02 - HSV - informační tab..." sheetId="3" r:id="rId3"/>
    <sheet name="03 - VRN -  informační ta..." sheetId="4" r:id="rId4"/>
    <sheet name="04 - Kamerový systém ŽST ..." sheetId="5" r:id="rId5"/>
    <sheet name="05 - HSV - Kamerový systé..." sheetId="6" r:id="rId6"/>
    <sheet name="06 - ÚRS - Kamerový systé..." sheetId="7" r:id="rId7"/>
    <sheet name="01 - Informační tabule ŽS..._01" sheetId="8" r:id="rId8"/>
    <sheet name="02 - HSV - informační tab..._01" sheetId="9" r:id="rId9"/>
    <sheet name="03 - VRN -  informační ta..._01" sheetId="10" r:id="rId10"/>
    <sheet name="04 - Kamerový systém ŽST ..._01" sheetId="11" r:id="rId11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'01 - Informační tabule ŽS...'!$C$120:$K$220</definedName>
    <definedName name="_xlnm.Print_Area" localSheetId="1">'01 - Informační tabule ŽS...'!$C$4:$J$76,'01 - Informační tabule ŽS...'!$C$82:$J$100,'01 - Informační tabule ŽS...'!$C$106:$J$220</definedName>
    <definedName name="_xlnm.Print_Titles" localSheetId="1">'01 - Informační tabule ŽS...'!$120:$120</definedName>
    <definedName name="_xlnm._FilterDatabase" localSheetId="2" hidden="1">'02 - HSV - informační tab...'!$C$121:$K$126</definedName>
    <definedName name="_xlnm.Print_Area" localSheetId="2">'02 - HSV - informační tab...'!$C$4:$J$76,'02 - HSV - informační tab...'!$C$82:$J$101,'02 - HSV - informační tab...'!$C$107:$J$126</definedName>
    <definedName name="_xlnm.Print_Titles" localSheetId="2">'02 - HSV - informační tab...'!$121:$121</definedName>
    <definedName name="_xlnm._FilterDatabase" localSheetId="3" hidden="1">'03 - VRN -  informační ta...'!$C$120:$K$125</definedName>
    <definedName name="_xlnm.Print_Area" localSheetId="3">'03 - VRN -  informační ta...'!$C$4:$J$76,'03 - VRN -  informační ta...'!$C$82:$J$100,'03 - VRN -  informační ta...'!$C$106:$J$125</definedName>
    <definedName name="_xlnm.Print_Titles" localSheetId="3">'03 - VRN -  informační ta...'!$120:$120</definedName>
    <definedName name="_xlnm._FilterDatabase" localSheetId="4" hidden="1">'04 - Kamerový systém ŽST ...'!$C$119:$K$196</definedName>
    <definedName name="_xlnm.Print_Area" localSheetId="4">'04 - Kamerový systém ŽST ...'!$C$4:$J$76,'04 - Kamerový systém ŽST ...'!$C$82:$J$99,'04 - Kamerový systém ŽST ...'!$C$105:$J$196</definedName>
    <definedName name="_xlnm.Print_Titles" localSheetId="4">'04 - Kamerový systém ŽST ...'!$119:$119</definedName>
    <definedName name="_xlnm._FilterDatabase" localSheetId="5" hidden="1">'05 - HSV - Kamerový systé...'!$C$119:$K$122</definedName>
    <definedName name="_xlnm.Print_Area" localSheetId="5">'05 - HSV - Kamerový systé...'!$C$4:$J$76,'05 - HSV - Kamerový systé...'!$C$82:$J$99,'05 - HSV - Kamerový systé...'!$C$105:$J$122</definedName>
    <definedName name="_xlnm.Print_Titles" localSheetId="5">'05 - HSV - Kamerový systé...'!$119:$119</definedName>
    <definedName name="_xlnm._FilterDatabase" localSheetId="6" hidden="1">'06 - ÚRS - Kamerový systé...'!$C$119:$K$121</definedName>
    <definedName name="_xlnm.Print_Area" localSheetId="6">'06 - ÚRS - Kamerový systé...'!$C$4:$J$76,'06 - ÚRS - Kamerový systé...'!$C$82:$J$99,'06 - ÚRS - Kamerový systé...'!$C$105:$J$121</definedName>
    <definedName name="_xlnm.Print_Titles" localSheetId="6">'06 - ÚRS - Kamerový systé...'!$119:$119</definedName>
    <definedName name="_xlnm._FilterDatabase" localSheetId="7" hidden="1">'01 - Informační tabule ŽS..._01'!$C$120:$K$206</definedName>
    <definedName name="_xlnm.Print_Area" localSheetId="7">'01 - Informační tabule ŽS..._01'!$C$4:$J$76,'01 - Informační tabule ŽS..._01'!$C$82:$J$100,'01 - Informační tabule ŽS..._01'!$C$106:$J$206</definedName>
    <definedName name="_xlnm.Print_Titles" localSheetId="7">'01 - Informační tabule ŽS..._01'!$120:$120</definedName>
    <definedName name="_xlnm._FilterDatabase" localSheetId="8" hidden="1">'02 - HSV - informační tab..._01'!$C$121:$K$126</definedName>
    <definedName name="_xlnm.Print_Area" localSheetId="8">'02 - HSV - informační tab..._01'!$C$4:$J$76,'02 - HSV - informační tab..._01'!$C$82:$J$101,'02 - HSV - informační tab..._01'!$C$107:$J$126</definedName>
    <definedName name="_xlnm.Print_Titles" localSheetId="8">'02 - HSV - informační tab..._01'!$121:$121</definedName>
    <definedName name="_xlnm._FilterDatabase" localSheetId="9" hidden="1">'03 - VRN -  informační ta..._01'!$C$120:$K$129</definedName>
    <definedName name="_xlnm.Print_Area" localSheetId="9">'03 - VRN -  informační ta..._01'!$C$4:$J$76,'03 - VRN -  informační ta..._01'!$C$82:$J$100,'03 - VRN -  informační ta..._01'!$C$106:$J$129</definedName>
    <definedName name="_xlnm.Print_Titles" localSheetId="9">'03 - VRN -  informační ta..._01'!$120:$120</definedName>
    <definedName name="_xlnm._FilterDatabase" localSheetId="10" hidden="1">'04 - Kamerový systém ŽST ..._01'!$C$119:$K$160</definedName>
    <definedName name="_xlnm.Print_Area" localSheetId="10">'04 - Kamerový systém ŽST ..._01'!$C$4:$J$76,'04 - Kamerový systém ŽST ..._01'!$C$82:$J$99,'04 - Kamerový systém ŽST ..._01'!$C$105:$J$160</definedName>
    <definedName name="_xlnm.Print_Titles" localSheetId="10">'04 - Kamerový systém ŽST ..._01'!$119:$119</definedName>
  </definedNames>
  <calcPr/>
</workbook>
</file>

<file path=xl/calcChain.xml><?xml version="1.0" encoding="utf-8"?>
<calcChain xmlns="http://schemas.openxmlformats.org/spreadsheetml/2006/main">
  <c i="11" l="1" r="J39"/>
  <c r="J38"/>
  <c i="1" r="AY106"/>
  <c i="11" r="J37"/>
  <c i="1" r="AX106"/>
  <c i="11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94"/>
  <c r="J25"/>
  <c r="J23"/>
  <c r="E23"/>
  <c r="J116"/>
  <c r="J22"/>
  <c r="J20"/>
  <c r="E20"/>
  <c r="F94"/>
  <c r="J19"/>
  <c r="J17"/>
  <c r="E17"/>
  <c r="F93"/>
  <c r="J16"/>
  <c r="J14"/>
  <c r="J91"/>
  <c r="E7"/>
  <c r="E108"/>
  <c i="10" r="J39"/>
  <c r="J38"/>
  <c i="1" r="AY105"/>
  <c i="10" r="J37"/>
  <c i="1" r="AX105"/>
  <c i="10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118"/>
  <c r="J19"/>
  <c r="J17"/>
  <c r="E17"/>
  <c r="F93"/>
  <c r="J16"/>
  <c r="J14"/>
  <c r="J115"/>
  <c r="E7"/>
  <c r="E85"/>
  <c i="9" r="J39"/>
  <c r="J38"/>
  <c i="1" r="AY104"/>
  <c i="9" r="J37"/>
  <c i="1" r="AX104"/>
  <c i="9" r="BI126"/>
  <c r="BH126"/>
  <c r="BG126"/>
  <c r="BF126"/>
  <c r="T126"/>
  <c r="R126"/>
  <c r="P126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93"/>
  <c r="J22"/>
  <c r="J20"/>
  <c r="E20"/>
  <c r="F119"/>
  <c r="J19"/>
  <c r="J17"/>
  <c r="E17"/>
  <c r="F118"/>
  <c r="J16"/>
  <c r="J14"/>
  <c r="J91"/>
  <c r="E7"/>
  <c r="E110"/>
  <c i="8" r="J39"/>
  <c r="J38"/>
  <c i="1" r="AY103"/>
  <c i="8" r="J37"/>
  <c i="1" r="AX103"/>
  <c i="8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E113"/>
  <c r="F91"/>
  <c r="E89"/>
  <c r="J26"/>
  <c r="E26"/>
  <c r="J94"/>
  <c r="J25"/>
  <c r="J23"/>
  <c r="E23"/>
  <c r="J93"/>
  <c r="J22"/>
  <c r="J20"/>
  <c r="E20"/>
  <c r="F118"/>
  <c r="J19"/>
  <c r="J17"/>
  <c r="E17"/>
  <c r="F117"/>
  <c r="J16"/>
  <c r="J14"/>
  <c r="J115"/>
  <c r="E7"/>
  <c r="E85"/>
  <c i="7" r="J39"/>
  <c r="J38"/>
  <c i="1" r="AY101"/>
  <c i="7" r="J37"/>
  <c i="1" r="AX101"/>
  <c i="7" r="BI121"/>
  <c r="BH121"/>
  <c r="BG121"/>
  <c r="BF121"/>
  <c r="T121"/>
  <c r="T120"/>
  <c r="R121"/>
  <c r="R120"/>
  <c r="P121"/>
  <c r="P120"/>
  <c i="1" r="AU101"/>
  <c i="7" r="F114"/>
  <c r="E112"/>
  <c r="F91"/>
  <c r="E89"/>
  <c r="J26"/>
  <c r="E26"/>
  <c r="J117"/>
  <c r="J25"/>
  <c r="J23"/>
  <c r="E23"/>
  <c r="J116"/>
  <c r="J22"/>
  <c r="J20"/>
  <c r="E20"/>
  <c r="F117"/>
  <c r="J19"/>
  <c r="J17"/>
  <c r="E17"/>
  <c r="F116"/>
  <c r="J16"/>
  <c r="J14"/>
  <c r="J114"/>
  <c r="E7"/>
  <c r="E85"/>
  <c i="6" r="J39"/>
  <c r="J38"/>
  <c i="1" r="AY100"/>
  <c i="6" r="J37"/>
  <c i="1" r="AX100"/>
  <c i="6"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117"/>
  <c r="J25"/>
  <c r="J23"/>
  <c r="E23"/>
  <c r="J116"/>
  <c r="J22"/>
  <c r="J20"/>
  <c r="E20"/>
  <c r="F94"/>
  <c r="J19"/>
  <c r="J17"/>
  <c r="E17"/>
  <c r="F93"/>
  <c r="J16"/>
  <c r="J14"/>
  <c r="J114"/>
  <c r="E7"/>
  <c r="E85"/>
  <c i="5" r="J39"/>
  <c r="J38"/>
  <c i="1" r="AY99"/>
  <c i="5" r="J37"/>
  <c i="1" r="AX99"/>
  <c i="5"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4"/>
  <c r="E112"/>
  <c r="F91"/>
  <c r="E89"/>
  <c r="J26"/>
  <c r="E26"/>
  <c r="J117"/>
  <c r="J25"/>
  <c r="J23"/>
  <c r="E23"/>
  <c r="J116"/>
  <c r="J22"/>
  <c r="J20"/>
  <c r="E20"/>
  <c r="F117"/>
  <c r="J19"/>
  <c r="J17"/>
  <c r="E17"/>
  <c r="F116"/>
  <c r="J16"/>
  <c r="J14"/>
  <c r="J91"/>
  <c r="E7"/>
  <c r="E85"/>
  <c i="4" r="J39"/>
  <c r="J38"/>
  <c i="1" r="AY98"/>
  <c i="4" r="J37"/>
  <c i="1" r="AX98"/>
  <c i="4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93"/>
  <c r="J22"/>
  <c r="J20"/>
  <c r="E20"/>
  <c r="F118"/>
  <c r="J19"/>
  <c r="J17"/>
  <c r="E17"/>
  <c r="F117"/>
  <c r="J16"/>
  <c r="J14"/>
  <c r="J91"/>
  <c r="E7"/>
  <c r="E85"/>
  <c i="3" r="J39"/>
  <c r="J38"/>
  <c i="1" r="AY97"/>
  <c i="3" r="J37"/>
  <c i="1" r="AX97"/>
  <c i="3" r="BI126"/>
  <c r="BH126"/>
  <c r="BG126"/>
  <c r="BF126"/>
  <c r="T126"/>
  <c r="R126"/>
  <c r="P126"/>
  <c r="BI125"/>
  <c r="BH125"/>
  <c r="BG125"/>
  <c r="BF125"/>
  <c r="T125"/>
  <c r="R125"/>
  <c r="P125"/>
  <c r="F116"/>
  <c r="E114"/>
  <c r="F91"/>
  <c r="E89"/>
  <c r="J26"/>
  <c r="E26"/>
  <c r="J94"/>
  <c r="J25"/>
  <c r="J23"/>
  <c r="E23"/>
  <c r="J118"/>
  <c r="J22"/>
  <c r="J20"/>
  <c r="E20"/>
  <c r="F119"/>
  <c r="J19"/>
  <c r="J17"/>
  <c r="E17"/>
  <c r="F93"/>
  <c r="J16"/>
  <c r="J14"/>
  <c r="J116"/>
  <c r="E7"/>
  <c r="E85"/>
  <c i="2" r="J39"/>
  <c r="J38"/>
  <c i="1" r="AY96"/>
  <c i="2" r="J37"/>
  <c i="1" r="AX96"/>
  <c i="2"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E113"/>
  <c r="F91"/>
  <c r="E89"/>
  <c r="J26"/>
  <c r="E26"/>
  <c r="J94"/>
  <c r="J25"/>
  <c r="J23"/>
  <c r="E23"/>
  <c r="J93"/>
  <c r="J22"/>
  <c r="J20"/>
  <c r="E20"/>
  <c r="F94"/>
  <c r="J19"/>
  <c r="J17"/>
  <c r="E17"/>
  <c r="F117"/>
  <c r="J16"/>
  <c r="J14"/>
  <c r="J91"/>
  <c r="E7"/>
  <c r="E109"/>
  <c i="1" r="L90"/>
  <c r="AM90"/>
  <c r="AM89"/>
  <c r="L89"/>
  <c r="AM87"/>
  <c r="L87"/>
  <c r="L85"/>
  <c r="L84"/>
  <c i="2" r="BK216"/>
  <c r="J164"/>
  <c r="J125"/>
  <c r="J198"/>
  <c r="BK138"/>
  <c r="J213"/>
  <c r="BK197"/>
  <c r="J137"/>
  <c r="BK124"/>
  <c r="J144"/>
  <c r="J174"/>
  <c r="J134"/>
  <c r="BK181"/>
  <c r="J154"/>
  <c r="J168"/>
  <c r="J146"/>
  <c r="J190"/>
  <c r="BK123"/>
  <c r="J186"/>
  <c r="J123"/>
  <c r="J129"/>
  <c i="5" r="J181"/>
  <c r="BK158"/>
  <c r="J176"/>
  <c r="BK131"/>
  <c r="BK175"/>
  <c i="8" r="J183"/>
  <c r="BK155"/>
  <c r="BK175"/>
  <c i="9" r="J125"/>
  <c i="10" r="J126"/>
  <c i="11" r="J153"/>
  <c r="J146"/>
  <c r="BK132"/>
  <c r="BK147"/>
  <c i="2" r="J208"/>
  <c r="BK160"/>
  <c r="BK129"/>
  <c r="BK203"/>
  <c r="J150"/>
  <c r="J216"/>
  <c r="J205"/>
  <c r="J194"/>
  <c r="BK212"/>
  <c r="J159"/>
  <c r="J193"/>
  <c r="J160"/>
  <c r="J149"/>
  <c r="BK177"/>
  <c r="J140"/>
  <c r="BK189"/>
  <c r="BK171"/>
  <c r="BK191"/>
  <c r="BK141"/>
  <c i="5" r="BK154"/>
  <c r="BK126"/>
  <c r="J121"/>
  <c r="J168"/>
  <c r="J192"/>
  <c r="J146"/>
  <c r="J167"/>
  <c r="J165"/>
  <c i="8" r="BK161"/>
  <c r="BK197"/>
  <c r="J126"/>
  <c r="J168"/>
  <c r="J202"/>
  <c r="J149"/>
  <c r="BK129"/>
  <c r="J203"/>
  <c r="J171"/>
  <c r="BK142"/>
  <c r="J177"/>
  <c r="BK140"/>
  <c r="J176"/>
  <c r="BK150"/>
  <c i="11" r="J126"/>
  <c r="J158"/>
  <c r="J156"/>
  <c r="BK151"/>
  <c r="J143"/>
  <c r="J139"/>
  <c r="BK135"/>
  <c r="BK127"/>
  <c r="J127"/>
  <c r="BK121"/>
  <c i="2" r="J212"/>
  <c r="BK140"/>
  <c r="BK205"/>
  <c r="J182"/>
  <c r="J151"/>
  <c r="BK174"/>
  <c r="J122"/>
  <c r="BK152"/>
  <c i="5" r="BK133"/>
  <c r="J187"/>
  <c r="BK183"/>
  <c r="J190"/>
  <c r="J137"/>
  <c r="BK160"/>
  <c r="J131"/>
  <c r="J186"/>
  <c r="BK171"/>
  <c i="6" r="BK122"/>
  <c i="8" r="BK190"/>
  <c r="J152"/>
  <c r="BK154"/>
  <c r="J129"/>
  <c r="BK148"/>
  <c r="J147"/>
  <c r="J133"/>
  <c r="BK201"/>
  <c r="BK203"/>
  <c r="BK176"/>
  <c r="BK183"/>
  <c r="BK160"/>
  <c r="BK178"/>
  <c r="J191"/>
  <c r="BK166"/>
  <c r="J151"/>
  <c r="J127"/>
  <c i="11" r="J128"/>
  <c i="2" r="J211"/>
  <c r="J157"/>
  <c r="BK213"/>
  <c r="BK176"/>
  <c i="1" r="AS102"/>
  <c i="2" r="BK198"/>
  <c r="J172"/>
  <c r="J153"/>
  <c r="BK156"/>
  <c i="3" r="BK126"/>
  <c i="5" r="J191"/>
  <c r="J179"/>
  <c r="BK161"/>
  <c r="BK136"/>
  <c r="J144"/>
  <c r="BK148"/>
  <c r="BK128"/>
  <c r="BK141"/>
  <c i="8" r="BK204"/>
  <c r="J122"/>
  <c r="BK136"/>
  <c r="J172"/>
  <c r="J137"/>
  <c r="BK200"/>
  <c r="J131"/>
  <c r="J154"/>
  <c r="BK172"/>
  <c r="J178"/>
  <c r="J197"/>
  <c r="J138"/>
  <c r="BK184"/>
  <c r="J161"/>
  <c r="BK124"/>
  <c i="9" r="BK125"/>
  <c i="10" r="BK125"/>
  <c i="11" r="BK140"/>
  <c r="J157"/>
  <c r="BK142"/>
  <c r="J151"/>
  <c r="J135"/>
  <c i="2" r="BK202"/>
  <c r="BK126"/>
  <c r="J147"/>
  <c r="J175"/>
  <c r="J126"/>
  <c r="BK158"/>
  <c r="J130"/>
  <c r="BK195"/>
  <c r="BK175"/>
  <c r="J220"/>
  <c i="3" r="J126"/>
  <c i="5" r="BK177"/>
  <c r="J147"/>
  <c r="J177"/>
  <c r="J149"/>
  <c r="J125"/>
  <c r="J169"/>
  <c r="J132"/>
  <c r="J196"/>
  <c r="BK193"/>
  <c r="BK194"/>
  <c r="BK140"/>
  <c r="J154"/>
  <c r="J133"/>
  <c r="BK137"/>
  <c r="BK122"/>
  <c r="J140"/>
  <c i="7" r="F37"/>
  <c i="1" r="BB101"/>
  <c i="8" r="J144"/>
  <c r="J193"/>
  <c r="BK192"/>
  <c r="J160"/>
  <c r="BK147"/>
  <c i="10" r="BK128"/>
  <c i="11" r="J160"/>
  <c r="BK160"/>
  <c r="BK141"/>
  <c r="J148"/>
  <c r="J132"/>
  <c i="2" r="BK187"/>
  <c r="BK143"/>
  <c r="J206"/>
  <c r="BK149"/>
  <c r="J215"/>
  <c r="BK196"/>
  <c r="BK192"/>
  <c r="J197"/>
  <c r="BK125"/>
  <c r="J139"/>
  <c r="J127"/>
  <c r="BK135"/>
  <c r="J142"/>
  <c r="BK166"/>
  <c r="BK194"/>
  <c r="J199"/>
  <c r="BK165"/>
  <c r="J124"/>
  <c i="4" r="BK125"/>
  <c i="5" r="BK139"/>
  <c r="BK152"/>
  <c r="BK184"/>
  <c r="J130"/>
  <c r="J172"/>
  <c i="6" r="J121"/>
  <c i="8" r="J189"/>
  <c r="J135"/>
  <c r="BK152"/>
  <c r="J130"/>
  <c r="BK165"/>
  <c r="BK170"/>
  <c r="J146"/>
  <c r="J132"/>
  <c r="BK145"/>
  <c r="BK164"/>
  <c r="BK195"/>
  <c r="J190"/>
  <c r="J141"/>
  <c r="BK149"/>
  <c r="J179"/>
  <c r="J139"/>
  <c i="11" r="J129"/>
  <c i="2" r="BK209"/>
  <c r="J185"/>
  <c r="J196"/>
  <c r="J180"/>
  <c r="J141"/>
  <c i="5" r="J193"/>
  <c r="J152"/>
  <c r="BK130"/>
  <c r="BK178"/>
  <c r="BK189"/>
  <c r="J136"/>
  <c r="J139"/>
  <c r="J126"/>
  <c r="J164"/>
  <c i="8" r="J188"/>
  <c r="BK132"/>
  <c r="BK171"/>
  <c r="BK180"/>
  <c r="J199"/>
  <c r="J125"/>
  <c r="BK151"/>
  <c r="J198"/>
  <c r="BK196"/>
  <c r="J165"/>
  <c r="J196"/>
  <c r="BK163"/>
  <c r="J156"/>
  <c r="J163"/>
  <c r="BK139"/>
  <c i="10" r="J128"/>
  <c r="J123"/>
  <c i="11" r="J144"/>
  <c r="BK150"/>
  <c r="BK137"/>
  <c r="J155"/>
  <c r="BK146"/>
  <c i="2" r="J218"/>
  <c r="J179"/>
  <c r="J152"/>
  <c r="BK214"/>
  <c r="J181"/>
  <c r="BK139"/>
  <c r="J214"/>
  <c r="J201"/>
  <c r="BK173"/>
  <c r="BK153"/>
  <c r="J158"/>
  <c r="J195"/>
  <c r="J143"/>
  <c r="BK163"/>
  <c r="J166"/>
  <c r="BK128"/>
  <c i="4" r="J125"/>
  <c i="5" r="J162"/>
  <c r="BK181"/>
  <c r="BK172"/>
  <c r="BK142"/>
  <c r="J145"/>
  <c r="J175"/>
  <c r="BK125"/>
  <c r="BK176"/>
  <c r="BK162"/>
  <c r="J142"/>
  <c r="BK187"/>
  <c r="BK150"/>
  <c r="J195"/>
  <c r="BK164"/>
  <c r="BK186"/>
  <c r="BK157"/>
  <c r="BK151"/>
  <c i="7" r="J121"/>
  <c i="8" r="J185"/>
  <c r="J153"/>
  <c r="BK187"/>
  <c r="BK131"/>
  <c r="J186"/>
  <c r="BK157"/>
  <c r="J166"/>
  <c r="J145"/>
  <c r="BK127"/>
  <c r="J192"/>
  <c r="BK185"/>
  <c r="BK193"/>
  <c r="BK156"/>
  <c r="BK186"/>
  <c r="J170"/>
  <c r="BK128"/>
  <c i="9" r="BK126"/>
  <c i="10" r="J129"/>
  <c i="11" r="J154"/>
  <c r="J124"/>
  <c r="J147"/>
  <c r="J141"/>
  <c r="BK138"/>
  <c r="J131"/>
  <c r="J121"/>
  <c r="BK123"/>
  <c r="J125"/>
  <c r="J123"/>
  <c i="2" r="J219"/>
  <c r="J178"/>
  <c r="J145"/>
  <c r="BK208"/>
  <c r="BK146"/>
  <c r="BK206"/>
  <c r="J169"/>
  <c r="BK168"/>
  <c r="J177"/>
  <c r="BK179"/>
  <c r="J156"/>
  <c r="BK184"/>
  <c r="BK172"/>
  <c r="J188"/>
  <c r="J136"/>
  <c r="J187"/>
  <c r="BK132"/>
  <c r="BK127"/>
  <c r="BK155"/>
  <c i="4" r="BK124"/>
  <c i="5" r="J160"/>
  <c r="BK167"/>
  <c r="BK155"/>
  <c r="BK174"/>
  <c r="J173"/>
  <c r="BK188"/>
  <c r="J182"/>
  <c r="J180"/>
  <c r="J170"/>
  <c r="J122"/>
  <c r="J148"/>
  <c r="J151"/>
  <c r="J123"/>
  <c r="BK159"/>
  <c r="J129"/>
  <c i="8" r="J205"/>
  <c r="J128"/>
  <c r="J187"/>
  <c r="J159"/>
  <c r="J200"/>
  <c r="BK153"/>
  <c r="BK189"/>
  <c r="BK169"/>
  <c r="BK146"/>
  <c r="J142"/>
  <c i="10" r="J127"/>
  <c i="11" r="BK156"/>
  <c r="J159"/>
  <c r="BK143"/>
  <c r="BK154"/>
  <c r="J134"/>
  <c i="2" r="J200"/>
  <c r="J217"/>
  <c r="J155"/>
  <c r="BK159"/>
  <c r="BK145"/>
  <c r="BK137"/>
  <c r="BK188"/>
  <c i="1" r="AS95"/>
  <c i="4" r="J124"/>
  <c i="5" r="BK168"/>
  <c r="J159"/>
  <c r="BK143"/>
  <c r="J188"/>
  <c r="J143"/>
  <c r="J138"/>
  <c r="BK192"/>
  <c r="BK196"/>
  <c r="J155"/>
  <c r="J194"/>
  <c r="J141"/>
  <c r="J128"/>
  <c i="7" r="J36"/>
  <c i="1" r="AW101"/>
  <c i="8" r="J157"/>
  <c r="J123"/>
  <c r="BK158"/>
  <c r="BK181"/>
  <c r="J173"/>
  <c r="BK206"/>
  <c r="BK198"/>
  <c r="J206"/>
  <c r="BK173"/>
  <c r="BK143"/>
  <c i="10" r="BK129"/>
  <c r="BK124"/>
  <c i="11" r="BK128"/>
  <c r="BK155"/>
  <c r="BK159"/>
  <c r="J133"/>
  <c i="2" r="BK199"/>
  <c r="BK211"/>
  <c r="BK161"/>
  <c r="BK219"/>
  <c r="J203"/>
  <c r="BK215"/>
  <c r="J161"/>
  <c r="BK122"/>
  <c r="BK169"/>
  <c r="BK167"/>
  <c r="J176"/>
  <c r="BK130"/>
  <c r="J192"/>
  <c r="BK193"/>
  <c r="BK220"/>
  <c r="BK134"/>
  <c r="BK185"/>
  <c r="BK144"/>
  <c i="4" r="J123"/>
  <c i="5" r="BK149"/>
  <c r="BK121"/>
  <c r="BK134"/>
  <c r="BK179"/>
  <c r="J185"/>
  <c r="J158"/>
  <c i="7" r="F38"/>
  <c i="1" r="BC101"/>
  <c i="8" r="J143"/>
  <c r="BK122"/>
  <c r="BK144"/>
  <c r="J148"/>
  <c r="J136"/>
  <c r="BK126"/>
  <c r="J184"/>
  <c r="BK191"/>
  <c r="J194"/>
  <c r="J164"/>
  <c r="BK177"/>
  <c r="J150"/>
  <c r="J180"/>
  <c r="BK162"/>
  <c r="BK130"/>
  <c r="J140"/>
  <c i="10" r="J125"/>
  <c r="J124"/>
  <c i="11" r="BK148"/>
  <c r="BK152"/>
  <c r="BK136"/>
  <c r="J150"/>
  <c r="J137"/>
  <c r="J130"/>
  <c i="2" r="J209"/>
  <c r="BK210"/>
  <c r="J165"/>
  <c r="J210"/>
  <c r="J162"/>
  <c r="BK201"/>
  <c r="BK157"/>
  <c r="BK170"/>
  <c r="BK180"/>
  <c r="BK182"/>
  <c i="4" r="BK123"/>
  <c i="5" r="BK144"/>
  <c r="BK191"/>
  <c r="BK156"/>
  <c r="J178"/>
  <c r="BK124"/>
  <c r="J163"/>
  <c r="J171"/>
  <c r="BK123"/>
  <c r="J183"/>
  <c r="J135"/>
  <c r="BK163"/>
  <c r="BK127"/>
  <c r="J184"/>
  <c r="BK135"/>
  <c i="6" r="J122"/>
  <c i="7" r="F39"/>
  <c i="1" r="BD101"/>
  <c i="8" r="J201"/>
  <c r="BK174"/>
  <c r="BK182"/>
  <c r="J181"/>
  <c r="BK123"/>
  <c r="BK205"/>
  <c r="J204"/>
  <c r="BK202"/>
  <c r="J155"/>
  <c i="9" r="J126"/>
  <c i="10" r="BK127"/>
  <c i="11" r="BK134"/>
  <c r="BK144"/>
  <c r="J152"/>
  <c r="J138"/>
  <c r="BK131"/>
  <c i="2" r="J207"/>
  <c r="BK150"/>
  <c r="BK204"/>
  <c r="BK147"/>
  <c r="BK207"/>
  <c r="BK200"/>
  <c r="BK217"/>
  <c r="J184"/>
  <c r="BK186"/>
  <c r="J135"/>
  <c r="J148"/>
  <c r="J163"/>
  <c r="J183"/>
  <c r="J170"/>
  <c r="J133"/>
  <c r="J171"/>
  <c r="J132"/>
  <c r="BK151"/>
  <c r="J128"/>
  <c r="BK164"/>
  <c i="3" r="BK125"/>
  <c i="5" r="J174"/>
  <c r="BK132"/>
  <c r="BK169"/>
  <c r="J127"/>
  <c r="BK165"/>
  <c r="J156"/>
  <c r="BK153"/>
  <c r="J134"/>
  <c r="J150"/>
  <c r="J189"/>
  <c r="BK147"/>
  <c r="BK166"/>
  <c r="BK173"/>
  <c r="BK180"/>
  <c r="J161"/>
  <c i="6" r="BK121"/>
  <c i="8" r="BK167"/>
  <c r="BK141"/>
  <c r="BK188"/>
  <c r="BK199"/>
  <c r="BK135"/>
  <c r="J182"/>
  <c r="BK137"/>
  <c r="J195"/>
  <c r="BK168"/>
  <c r="J175"/>
  <c r="BK133"/>
  <c i="10" r="BK126"/>
  <c i="11" r="BK125"/>
  <c r="BK149"/>
  <c r="BK133"/>
  <c r="J122"/>
  <c r="BK157"/>
  <c r="BK153"/>
  <c r="J149"/>
  <c r="J145"/>
  <c r="J140"/>
  <c r="J136"/>
  <c r="BK130"/>
  <c r="BK122"/>
  <c r="BK124"/>
  <c r="BK126"/>
  <c i="2" r="J204"/>
  <c r="J138"/>
  <c r="J167"/>
  <c r="BK218"/>
  <c r="J202"/>
  <c r="BK148"/>
  <c r="BK190"/>
  <c r="BK136"/>
  <c r="BK162"/>
  <c r="J173"/>
  <c r="BK178"/>
  <c r="BK142"/>
  <c r="J191"/>
  <c r="J189"/>
  <c r="BK133"/>
  <c r="BK183"/>
  <c r="BK154"/>
  <c i="3" r="J125"/>
  <c i="5" r="BK146"/>
  <c r="BK129"/>
  <c r="BK170"/>
  <c r="BK182"/>
  <c r="J166"/>
  <c r="BK185"/>
  <c r="J157"/>
  <c r="BK190"/>
  <c r="BK195"/>
  <c r="BK145"/>
  <c r="J153"/>
  <c r="J124"/>
  <c r="BK138"/>
  <c i="7" r="BK121"/>
  <c i="8" r="BK179"/>
  <c r="J124"/>
  <c r="BK125"/>
  <c r="J162"/>
  <c r="J167"/>
  <c r="BK194"/>
  <c r="J169"/>
  <c r="J158"/>
  <c r="J174"/>
  <c r="BK159"/>
  <c r="BK138"/>
  <c i="10" r="BK123"/>
  <c i="11" r="J142"/>
  <c r="BK158"/>
  <c r="BK139"/>
  <c r="BK129"/>
  <c r="BK145"/>
  <c i="2" l="1" r="P131"/>
  <c r="P121"/>
  <c i="1" r="AU96"/>
  <c i="8" r="P134"/>
  <c r="P121"/>
  <c i="1" r="AU103"/>
  <c i="10" r="BK122"/>
  <c r="J122"/>
  <c r="J99"/>
  <c i="9" r="BK124"/>
  <c r="BK123"/>
  <c r="BK122"/>
  <c r="J122"/>
  <c i="3" r="P124"/>
  <c r="P123"/>
  <c r="P122"/>
  <c i="1" r="AU97"/>
  <c i="4" r="P122"/>
  <c r="P121"/>
  <c i="1" r="AU98"/>
  <c i="5" r="P120"/>
  <c i="1" r="AU99"/>
  <c i="6" r="BK120"/>
  <c r="J120"/>
  <c i="2" r="R131"/>
  <c r="R121"/>
  <c i="8" r="R134"/>
  <c r="R121"/>
  <c i="2" r="T131"/>
  <c r="T121"/>
  <c i="3" r="BK124"/>
  <c r="J124"/>
  <c r="J100"/>
  <c i="9" r="T124"/>
  <c r="T123"/>
  <c r="T122"/>
  <c i="6" r="R120"/>
  <c i="9" r="P124"/>
  <c r="P123"/>
  <c r="P122"/>
  <c i="1" r="AU104"/>
  <c i="10" r="R122"/>
  <c r="R121"/>
  <c i="3" r="R124"/>
  <c r="R123"/>
  <c r="R122"/>
  <c i="4" r="T122"/>
  <c r="T121"/>
  <c i="6" r="T120"/>
  <c i="8" r="T134"/>
  <c r="T121"/>
  <c i="10" r="P122"/>
  <c r="P121"/>
  <c i="1" r="AU105"/>
  <c i="5" r="R120"/>
  <c i="8" r="BK134"/>
  <c r="J134"/>
  <c r="J99"/>
  <c i="4" r="BK122"/>
  <c r="J122"/>
  <c r="J99"/>
  <c i="6" r="P120"/>
  <c i="1" r="AU100"/>
  <c i="9" r="R124"/>
  <c r="R123"/>
  <c r="R122"/>
  <c i="10" r="T122"/>
  <c r="T121"/>
  <c i="4" r="R122"/>
  <c r="R121"/>
  <c i="11" r="BK120"/>
  <c r="J120"/>
  <c r="J98"/>
  <c i="2" r="BK131"/>
  <c r="J131"/>
  <c r="J99"/>
  <c i="3" r="T124"/>
  <c r="T123"/>
  <c r="T122"/>
  <c i="5" r="BK120"/>
  <c r="J120"/>
  <c r="J98"/>
  <c i="11" r="R120"/>
  <c i="5" r="T120"/>
  <c i="11" r="P120"/>
  <c i="1" r="AU106"/>
  <c i="11" r="T120"/>
  <c i="7" r="BK120"/>
  <c r="J120"/>
  <c r="J98"/>
  <c i="8" r="BK121"/>
  <c r="J121"/>
  <c r="J98"/>
  <c i="11" r="J93"/>
  <c r="J117"/>
  <c i="10" r="BK121"/>
  <c r="J121"/>
  <c r="J98"/>
  <c i="11" r="J114"/>
  <c r="BE123"/>
  <c r="BE126"/>
  <c r="E85"/>
  <c r="F116"/>
  <c r="F117"/>
  <c r="BE124"/>
  <c r="BE122"/>
  <c r="BE128"/>
  <c r="BE133"/>
  <c r="BE136"/>
  <c r="BE140"/>
  <c r="BE141"/>
  <c r="BE147"/>
  <c r="BE150"/>
  <c r="BE151"/>
  <c r="BE153"/>
  <c r="BE154"/>
  <c r="BE125"/>
  <c r="BE127"/>
  <c r="BE138"/>
  <c r="BE139"/>
  <c r="BE142"/>
  <c r="BE143"/>
  <c r="BE144"/>
  <c r="BE160"/>
  <c r="BE121"/>
  <c r="BE130"/>
  <c r="BE134"/>
  <c r="BE145"/>
  <c r="BE146"/>
  <c r="BE148"/>
  <c r="BE156"/>
  <c r="BE129"/>
  <c r="BE131"/>
  <c r="BE132"/>
  <c r="BE135"/>
  <c r="BE137"/>
  <c r="BE149"/>
  <c r="BE152"/>
  <c r="BE155"/>
  <c r="BE157"/>
  <c r="BE158"/>
  <c r="BE159"/>
  <c i="9" r="J98"/>
  <c r="J123"/>
  <c r="J99"/>
  <c r="J124"/>
  <c r="J100"/>
  <c i="10" r="F117"/>
  <c r="J91"/>
  <c r="J118"/>
  <c r="J93"/>
  <c r="F94"/>
  <c r="E109"/>
  <c r="BE126"/>
  <c r="BE127"/>
  <c r="BE128"/>
  <c r="BE123"/>
  <c r="BE124"/>
  <c r="BE125"/>
  <c r="BE129"/>
  <c i="9" r="E85"/>
  <c r="F93"/>
  <c r="F94"/>
  <c r="J116"/>
  <c r="J94"/>
  <c r="J118"/>
  <c r="BE125"/>
  <c r="BE126"/>
  <c i="8" r="BE136"/>
  <c r="BE148"/>
  <c r="BE152"/>
  <c r="BE176"/>
  <c r="F94"/>
  <c r="E109"/>
  <c r="J117"/>
  <c r="J118"/>
  <c r="BE129"/>
  <c r="BE131"/>
  <c r="BE144"/>
  <c r="BE171"/>
  <c r="BE172"/>
  <c r="BE194"/>
  <c r="BE141"/>
  <c r="BE151"/>
  <c r="BE154"/>
  <c r="BE193"/>
  <c r="BE198"/>
  <c r="BE204"/>
  <c r="BE166"/>
  <c r="BE174"/>
  <c r="BE186"/>
  <c r="BE188"/>
  <c r="BE200"/>
  <c r="BE203"/>
  <c r="BE143"/>
  <c r="BE147"/>
  <c r="BE161"/>
  <c r="BE163"/>
  <c r="BE167"/>
  <c r="BE184"/>
  <c r="BE199"/>
  <c r="BE201"/>
  <c r="BE168"/>
  <c r="BE169"/>
  <c r="BE175"/>
  <c r="BE180"/>
  <c r="BE189"/>
  <c r="BE192"/>
  <c r="BE205"/>
  <c r="BE206"/>
  <c r="BE165"/>
  <c r="BE177"/>
  <c r="BE195"/>
  <c r="BE197"/>
  <c r="BE202"/>
  <c r="BE146"/>
  <c r="F93"/>
  <c r="BE122"/>
  <c r="BE128"/>
  <c r="BE130"/>
  <c r="BE158"/>
  <c r="BE160"/>
  <c r="BE170"/>
  <c r="BE179"/>
  <c r="BE196"/>
  <c r="BE140"/>
  <c r="BE173"/>
  <c r="BE183"/>
  <c r="BE185"/>
  <c r="BE187"/>
  <c r="BE181"/>
  <c r="BE191"/>
  <c r="J91"/>
  <c r="BE127"/>
  <c r="BE133"/>
  <c r="BE135"/>
  <c r="BE138"/>
  <c r="BE139"/>
  <c r="BE145"/>
  <c r="BE149"/>
  <c r="BE155"/>
  <c r="BE157"/>
  <c r="BE150"/>
  <c r="BE153"/>
  <c r="BE159"/>
  <c r="BE178"/>
  <c r="BE182"/>
  <c r="BE190"/>
  <c r="BE123"/>
  <c r="BE124"/>
  <c r="BE125"/>
  <c r="BE126"/>
  <c r="BE132"/>
  <c r="BE137"/>
  <c r="BE142"/>
  <c r="BE156"/>
  <c r="BE162"/>
  <c r="BE164"/>
  <c i="6" r="J98"/>
  <c i="7" r="F93"/>
  <c r="J94"/>
  <c r="J91"/>
  <c r="J93"/>
  <c r="E108"/>
  <c r="F94"/>
  <c r="BE121"/>
  <c i="6" r="J93"/>
  <c r="E108"/>
  <c r="F116"/>
  <c r="F117"/>
  <c r="BE122"/>
  <c r="J91"/>
  <c r="J94"/>
  <c r="BE121"/>
  <c i="5" r="BE126"/>
  <c r="BE134"/>
  <c r="BE143"/>
  <c r="BE164"/>
  <c r="BE167"/>
  <c r="BE181"/>
  <c r="BE151"/>
  <c r="BE153"/>
  <c i="4" r="BK121"/>
  <c r="J121"/>
  <c i="5" r="F93"/>
  <c r="BE136"/>
  <c r="BE142"/>
  <c r="BE148"/>
  <c r="BE150"/>
  <c r="BE182"/>
  <c r="BE187"/>
  <c r="BE189"/>
  <c r="BE193"/>
  <c r="BE121"/>
  <c r="BE125"/>
  <c r="BE130"/>
  <c r="BE140"/>
  <c r="BE149"/>
  <c r="BE155"/>
  <c r="BE157"/>
  <c r="BE185"/>
  <c r="J94"/>
  <c r="BE124"/>
  <c r="BE138"/>
  <c r="BE158"/>
  <c r="BE169"/>
  <c r="BE176"/>
  <c r="BE177"/>
  <c r="BE194"/>
  <c r="E108"/>
  <c r="BE129"/>
  <c r="BE147"/>
  <c r="BE152"/>
  <c r="BE195"/>
  <c r="J114"/>
  <c r="BE132"/>
  <c r="BE137"/>
  <c r="BE159"/>
  <c r="BE172"/>
  <c r="BE191"/>
  <c r="F94"/>
  <c r="BE154"/>
  <c r="BE156"/>
  <c r="BE161"/>
  <c r="BE166"/>
  <c r="BE168"/>
  <c r="BE174"/>
  <c r="BE180"/>
  <c r="BE196"/>
  <c r="BE131"/>
  <c r="BE146"/>
  <c r="BE170"/>
  <c r="BE175"/>
  <c r="BE123"/>
  <c r="BE127"/>
  <c r="BE144"/>
  <c r="BE145"/>
  <c r="BE178"/>
  <c r="BE184"/>
  <c r="J93"/>
  <c r="BE128"/>
  <c r="BE141"/>
  <c r="BE160"/>
  <c r="BE162"/>
  <c r="BE183"/>
  <c r="BE190"/>
  <c r="BE139"/>
  <c r="BE165"/>
  <c r="BE173"/>
  <c r="BE179"/>
  <c r="BE188"/>
  <c r="BE192"/>
  <c r="BE122"/>
  <c r="BE135"/>
  <c r="BE186"/>
  <c r="BE133"/>
  <c r="BE163"/>
  <c r="BE171"/>
  <c i="3" r="BK123"/>
  <c r="J123"/>
  <c r="J99"/>
  <c i="4" r="F93"/>
  <c r="F94"/>
  <c r="E109"/>
  <c r="J115"/>
  <c r="J117"/>
  <c r="J118"/>
  <c r="BE124"/>
  <c r="BE123"/>
  <c r="BE125"/>
  <c i="3" r="J91"/>
  <c r="F94"/>
  <c r="F118"/>
  <c r="J119"/>
  <c r="BE125"/>
  <c i="2" r="BK121"/>
  <c r="J121"/>
  <c r="J98"/>
  <c i="3" r="J93"/>
  <c r="E110"/>
  <c r="BE126"/>
  <c i="2" r="J115"/>
  <c r="BE125"/>
  <c r="BE145"/>
  <c r="BE151"/>
  <c r="BE171"/>
  <c r="BE173"/>
  <c r="BE181"/>
  <c r="F118"/>
  <c r="BE185"/>
  <c r="BE193"/>
  <c r="BE220"/>
  <c r="E85"/>
  <c r="J118"/>
  <c r="BE127"/>
  <c r="BE149"/>
  <c r="BE154"/>
  <c r="BE155"/>
  <c r="BE191"/>
  <c r="BE192"/>
  <c r="BE196"/>
  <c r="BE134"/>
  <c r="BE160"/>
  <c r="BE164"/>
  <c r="BE167"/>
  <c r="BE126"/>
  <c r="BE143"/>
  <c r="BE182"/>
  <c r="BE184"/>
  <c r="BE194"/>
  <c r="BE129"/>
  <c r="BE133"/>
  <c r="BE146"/>
  <c r="BE148"/>
  <c r="BE150"/>
  <c r="BE169"/>
  <c r="BE187"/>
  <c r="F93"/>
  <c r="BE159"/>
  <c r="BE128"/>
  <c r="BE135"/>
  <c r="BE156"/>
  <c r="BE158"/>
  <c r="BE161"/>
  <c r="J117"/>
  <c r="BE138"/>
  <c r="BE141"/>
  <c r="BE152"/>
  <c r="BE157"/>
  <c r="BE163"/>
  <c r="BE178"/>
  <c r="BE180"/>
  <c r="BE189"/>
  <c r="BE190"/>
  <c r="BE200"/>
  <c r="BE201"/>
  <c r="BE123"/>
  <c r="BE162"/>
  <c r="BE166"/>
  <c r="BE179"/>
  <c r="BE186"/>
  <c r="BE122"/>
  <c r="BE139"/>
  <c r="BE172"/>
  <c r="BE174"/>
  <c r="BE198"/>
  <c r="BE206"/>
  <c r="BE208"/>
  <c r="BE214"/>
  <c r="BE142"/>
  <c r="BE170"/>
  <c r="BE195"/>
  <c r="BE197"/>
  <c r="BE199"/>
  <c r="BE203"/>
  <c r="BE204"/>
  <c r="BE210"/>
  <c r="BE211"/>
  <c r="BE216"/>
  <c r="BE217"/>
  <c r="BE219"/>
  <c r="BE124"/>
  <c r="BE132"/>
  <c r="BE140"/>
  <c r="BE144"/>
  <c r="BE153"/>
  <c r="BE168"/>
  <c r="BE175"/>
  <c r="BE177"/>
  <c r="BE202"/>
  <c r="BE207"/>
  <c r="BE209"/>
  <c r="BE215"/>
  <c r="BE130"/>
  <c r="BE136"/>
  <c r="BE137"/>
  <c r="BE147"/>
  <c r="BE165"/>
  <c r="BE176"/>
  <c r="BE183"/>
  <c r="BE188"/>
  <c r="BE205"/>
  <c r="BE212"/>
  <c r="BE213"/>
  <c r="BE218"/>
  <c i="6" r="J32"/>
  <c i="2" r="J36"/>
  <c i="1" r="AW96"/>
  <c i="8" r="J32"/>
  <c i="9" r="F38"/>
  <c i="1" r="BC104"/>
  <c i="11" r="F38"/>
  <c i="1" r="BC106"/>
  <c i="6" r="F39"/>
  <c i="1" r="BD100"/>
  <c i="8" r="J36"/>
  <c i="1" r="AW103"/>
  <c i="9" r="J32"/>
  <c i="8" r="F38"/>
  <c i="1" r="BC103"/>
  <c r="AS94"/>
  <c i="4" r="F38"/>
  <c i="1" r="BC98"/>
  <c i="4" r="F36"/>
  <c i="1" r="BA98"/>
  <c i="6" r="J36"/>
  <c i="1" r="AW100"/>
  <c i="5" r="J32"/>
  <c i="6" r="F38"/>
  <c i="1" r="BC100"/>
  <c i="8" r="F36"/>
  <c i="1" r="BA103"/>
  <c i="11" r="F37"/>
  <c i="1" r="BB106"/>
  <c i="2" r="F39"/>
  <c i="1" r="BD96"/>
  <c i="9" r="F39"/>
  <c i="1" r="BD104"/>
  <c i="11" r="J36"/>
  <c i="1" r="AW106"/>
  <c i="3" r="F36"/>
  <c i="1" r="BA97"/>
  <c i="4" r="J36"/>
  <c i="1" r="AW98"/>
  <c i="6" r="F37"/>
  <c i="1" r="BB100"/>
  <c i="7" r="F36"/>
  <c i="1" r="BA101"/>
  <c i="8" r="F39"/>
  <c i="1" r="BD103"/>
  <c i="2" r="F36"/>
  <c i="1" r="BA96"/>
  <c i="9" r="F36"/>
  <c i="1" r="BA104"/>
  <c i="10" r="F39"/>
  <c i="1" r="BD105"/>
  <c i="4" r="F37"/>
  <c i="1" r="BB98"/>
  <c i="5" r="J36"/>
  <c i="1" r="AW99"/>
  <c i="10" r="F36"/>
  <c i="1" r="BA105"/>
  <c i="4" r="F39"/>
  <c i="1" r="BD98"/>
  <c i="4" r="J32"/>
  <c i="6" r="F36"/>
  <c i="1" r="BA100"/>
  <c i="7" r="J35"/>
  <c i="1" r="AV101"/>
  <c r="AT101"/>
  <c i="8" r="F37"/>
  <c i="1" r="BB103"/>
  <c i="3" r="F39"/>
  <c i="1" r="BD97"/>
  <c i="5" r="F38"/>
  <c i="1" r="BC99"/>
  <c i="3" r="F38"/>
  <c i="1" r="BC97"/>
  <c i="5" r="F37"/>
  <c i="1" r="BB99"/>
  <c i="10" r="J36"/>
  <c i="1" r="AW105"/>
  <c i="2" r="F38"/>
  <c i="1" r="BC96"/>
  <c i="9" r="J36"/>
  <c i="1" r="AW104"/>
  <c i="11" r="F39"/>
  <c i="1" r="BD106"/>
  <c i="3" r="J36"/>
  <c i="1" r="AW97"/>
  <c i="5" r="F39"/>
  <c i="1" r="BD99"/>
  <c i="10" r="F38"/>
  <c i="1" r="BC105"/>
  <c i="2" r="F37"/>
  <c i="1" r="BB96"/>
  <c i="7" r="J32"/>
  <c i="9" r="F37"/>
  <c i="1" r="BB104"/>
  <c i="11" r="F36"/>
  <c i="1" r="BA106"/>
  <c i="3" r="F37"/>
  <c i="1" r="BB97"/>
  <c i="5" r="F36"/>
  <c i="1" r="BA99"/>
  <c i="10" r="F37"/>
  <c i="1" r="BB105"/>
  <c l="1" r="AG104"/>
  <c r="AG100"/>
  <c r="AG103"/>
  <c r="AG101"/>
  <c r="AN101"/>
  <c i="7" r="J41"/>
  <c i="1" r="AG99"/>
  <c r="AG98"/>
  <c i="4" r="J98"/>
  <c i="3" r="BK122"/>
  <c r="J122"/>
  <c r="J98"/>
  <c i="11" r="J32"/>
  <c i="1" r="AG106"/>
  <c r="AU95"/>
  <c i="3" r="F35"/>
  <c i="1" r="AZ97"/>
  <c i="5" r="F35"/>
  <c i="1" r="AZ99"/>
  <c r="AU102"/>
  <c i="2" r="J35"/>
  <c i="1" r="AV96"/>
  <c r="AT96"/>
  <c i="2" r="F35"/>
  <c i="1" r="AZ96"/>
  <c i="4" r="F35"/>
  <c i="1" r="AZ98"/>
  <c r="BA95"/>
  <c r="AW95"/>
  <c r="BC95"/>
  <c r="AY95"/>
  <c i="10" r="J35"/>
  <c i="1" r="AV105"/>
  <c r="AT105"/>
  <c i="4" r="J35"/>
  <c i="1" r="AV98"/>
  <c r="AT98"/>
  <c r="AN98"/>
  <c i="8" r="J35"/>
  <c i="1" r="AV103"/>
  <c r="AT103"/>
  <c r="AN103"/>
  <c r="BB102"/>
  <c r="AX102"/>
  <c i="2" r="J32"/>
  <c i="1" r="AG96"/>
  <c i="6" r="F35"/>
  <c i="1" r="AZ100"/>
  <c r="BB95"/>
  <c r="AX95"/>
  <c i="11" r="F35"/>
  <c i="1" r="AZ106"/>
  <c i="3" r="J35"/>
  <c i="1" r="AV97"/>
  <c r="AT97"/>
  <c i="6" r="J35"/>
  <c i="1" r="AV100"/>
  <c r="AT100"/>
  <c r="AN100"/>
  <c r="BD95"/>
  <c i="9" r="J35"/>
  <c i="1" r="AV104"/>
  <c r="AT104"/>
  <c r="AN104"/>
  <c i="10" r="J32"/>
  <c i="1" r="AG105"/>
  <c r="AG102"/>
  <c r="BA102"/>
  <c r="AW102"/>
  <c i="5" r="J35"/>
  <c i="1" r="AV99"/>
  <c r="AT99"/>
  <c r="AN99"/>
  <c r="BD102"/>
  <c i="7" r="F35"/>
  <c i="1" r="AZ101"/>
  <c i="9" r="F35"/>
  <c i="1" r="AZ104"/>
  <c r="BC102"/>
  <c r="AY102"/>
  <c i="8" r="F35"/>
  <c i="1" r="AZ103"/>
  <c i="10" r="F35"/>
  <c i="1" r="AZ105"/>
  <c i="11" r="J35"/>
  <c i="1" r="AV106"/>
  <c r="AT106"/>
  <c r="AN106"/>
  <c l="1" r="AN105"/>
  <c i="11" r="J41"/>
  <c i="10" r="J41"/>
  <c i="9" r="J41"/>
  <c i="8" r="J41"/>
  <c i="6" r="J41"/>
  <c i="5" r="J41"/>
  <c i="4" r="J41"/>
  <c i="1" r="AN96"/>
  <c i="2" r="J41"/>
  <c i="1" r="AU94"/>
  <c r="BD94"/>
  <c r="W33"/>
  <c r="AZ95"/>
  <c r="AV95"/>
  <c r="AT95"/>
  <c r="BC94"/>
  <c r="AY94"/>
  <c r="BA94"/>
  <c r="AW94"/>
  <c r="AK30"/>
  <c i="3" r="J32"/>
  <c i="1" r="AG97"/>
  <c r="AG95"/>
  <c r="AG94"/>
  <c r="AK26"/>
  <c r="AZ102"/>
  <c r="AV102"/>
  <c r="AT102"/>
  <c r="AN102"/>
  <c r="BB94"/>
  <c r="AX94"/>
  <c l="1" r="AN95"/>
  <c i="3" r="J41"/>
  <c i="1" r="AN97"/>
  <c r="AZ94"/>
  <c r="W29"/>
  <c r="W32"/>
  <c r="W30"/>
  <c r="W31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<sst xmlns="http://schemas.openxmlformats.org/spreadsheetml/2006/main">
  <si>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</si>
  <si>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</si>
  <si>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</si>
  <si>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</si>
  <si>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</si>
  <si>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{530c33f1-9f1b-481f-9e51-59fe4373c4fc}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</si>
  <si>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</si>
  <si>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</si>
  <si>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</si>
  <si>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</si>
  <si>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</si>
  <si>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</si>
  <si>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</si>
  <si>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</si>
  <si>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</si>
  <si>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</si>
  <si>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</si>
  <si>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informačních systémů v ŽST Jihlava a ŽST Havlíčkův Brod</t>
  </si>
  <si>
    <t>KSO:</t>
  </si>
  <si>
    <t>CC-CZ:</t>
  </si>
  <si>
    <t>Místo:</t>
  </si>
  <si>
    <t xml:space="preserve"> </t>
  </si>
  <si>
    <t>Datum:</t>
  </si>
  <si>
    <t>2. 7. 2024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</si>
  <si>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</si>
  <si>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</si>
  <si>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</si>
  <si>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</si>
  <si>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</si>
  <si>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</si>
  <si>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</si>
  <si>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</si>
  <si>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</si>
  <si>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</si>
  <si>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</si>
  <si>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</si>
  <si>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</si>
  <si>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</si>
  <si>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</si>
  <si>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</si>
  <si>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</si>
  <si>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</si>
  <si>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</si>
  <si>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</si>
  <si>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</si>
  <si>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</si>
  <si>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</si>
  <si>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</si>
  <si>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</si>
  <si>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</si>
  <si>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</si>
  <si>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</si>
  <si>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</si>
  <si>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</si>
  <si>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</si>
  <si>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</si>
  <si>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</si>
  <si>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</si>
  <si>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</si>
  <si>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</si>
  <si>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</si>
  <si>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</si>
  <si>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</si>
  <si>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</si>
  <si>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</si>
  <si>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</si>
  <si>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</si>
  <si>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</si>
  <si>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</si>
  <si>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</si>
  <si>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</si>
  <si>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</si>
  <si>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</si>
  <si>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</si>
  <si>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</si>
  <si>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</si>
  <si>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</si>
  <si>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</si>
  <si>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ŽST Jihlava</t>
  </si>
  <si>
    <t>STA</t>
  </si>
  <si>
    <t>{b0363a27-dfac-435d-a6e3-e35140b6e01f}</t>
  </si>
  <si>
    <t>2</t>
  </si>
  <si>
    <t>/</t>
  </si>
  <si>
    <t>01</t>
  </si>
  <si>
    <t>Informační tabule ŽST Jihlava</t>
  </si>
  <si>
    <t>Soupis</t>
  </si>
  <si>
    <t>{411bf9e8-6f95-40b7-b0a1-04e78c8ca820}</t>
  </si>
  <si>
    <t>02</t>
  </si>
  <si>
    <t>HSV - informační tabule ŽST Jihlava</t>
  </si>
  <si>
    <t>{d560cdb3-c454-4122-a7ba-e96a14990dd1}</t>
  </si>
  <si>
    <t>03</t>
  </si>
  <si>
    <t xml:space="preserve">VRN -  informační tabule ŽST Jihlava</t>
  </si>
  <si>
    <t>{ba4cbf72-d6bd-41dc-afbc-53687083e162}</t>
  </si>
  <si>
    <t>04</t>
  </si>
  <si>
    <t>Kamerový systém ŽST Jihlava</t>
  </si>
  <si>
    <t>{4d5dd8af-66ab-4d44-bba4-b33741cdd2fa}</t>
  </si>
  <si>
    <t>05</t>
  </si>
  <si>
    <t>HSV - Kamerový systém ŽST Jihlava</t>
  </si>
  <si>
    <t>{1e9ff610-0002-4459-944a-33c743437cdb}</t>
  </si>
  <si>
    <t>06</t>
  </si>
  <si>
    <t>ÚRS - Kamerový systém ŽST Jihlava</t>
  </si>
  <si>
    <t>{4bad038f-0422-4703-b3a1-b8311e7565ae}</t>
  </si>
  <si>
    <t>ŽST Havlíčkův Brod</t>
  </si>
  <si>
    <t>{94c0bfa0-de74-4629-885a-42b5ea5b1bfc}</t>
  </si>
  <si>
    <t>Informační tabule ŽST Havlíčkův Brod</t>
  </si>
  <si>
    <t>{02f8ebd3-c076-44fd-9876-23d25ab08f09}</t>
  </si>
  <si>
    <t>HSV - informační tabule ŽST Havlíčkův Brod</t>
  </si>
  <si>
    <t>{a4131950-d7e2-434d-ab23-267e76c679f7}</t>
  </si>
  <si>
    <t xml:space="preserve">VRN -  informační tabule ŽST Havlíčkův Brod</t>
  </si>
  <si>
    <t>{31df4857-5cbf-4403-a62f-286327efa877}</t>
  </si>
  <si>
    <t>Kamerový systém ŽST Havlíčkův Brod</t>
  </si>
  <si>
    <t>{32d3680b-11ed-47b3-9cfd-d7a4d3149243}</t>
  </si>
  <si>
    <t>KRYCÍ LIST SOUPISU PRACÍ</t>
  </si>
  <si>
    <t>Objekt:</t>
  </si>
  <si>
    <t>1 - ŽST Jihlava</t>
  </si>
  <si>
    <t>Soupis:</t>
  </si>
  <si>
    <t>01 - Informační tabule ŽST Jihlava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</si>
  <si>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</si>
  <si>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</si>
  <si>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</si>
  <si>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</si>
  <si>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</si>
  <si>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OST - Ostatní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</si>
  <si>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</si>
  <si>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</si>
  <si>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</si>
  <si>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</si>
  <si>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</si>
  <si>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</si>
  <si>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</si>
  <si>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</si>
  <si>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</si>
  <si>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</si>
  <si>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</si>
  <si>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</si>
  <si>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</si>
  <si>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</si>
  <si>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7596510010_R</t>
  </si>
  <si>
    <t>Řídící systém Server hlavní, ovládací pracoviště pro informační systém</t>
  </si>
  <si>
    <t>kus</t>
  </si>
  <si>
    <t>8</t>
  </si>
  <si>
    <t>ROZPOCET</t>
  </si>
  <si>
    <t>4</t>
  </si>
  <si>
    <t>-633175098</t>
  </si>
  <si>
    <t>7590560597</t>
  </si>
  <si>
    <t>Optické kabely Spojky a příslušenství pro optické sítě Ostatní HDC 3000 - 19“ vedení patchcordů</t>
  </si>
  <si>
    <t>773135157</t>
  </si>
  <si>
    <t>3</t>
  </si>
  <si>
    <t>7590560601</t>
  </si>
  <si>
    <t>Optické kabely Spojky a příslušenství pro optické sítě Ostatní HDC 3000 - 19“ zásobník rezervních délek patchcordů</t>
  </si>
  <si>
    <t>1530110183</t>
  </si>
  <si>
    <t>7593310150</t>
  </si>
  <si>
    <t>Konstrukční díly Lišta uzemňovací-sestava (CV725125006M)</t>
  </si>
  <si>
    <t>317096062</t>
  </si>
  <si>
    <t>5</t>
  </si>
  <si>
    <t>7596520070_R</t>
  </si>
  <si>
    <t>Odjezdová tabule víceřádková ve zkrácené verzi jednostranná, nástěnná</t>
  </si>
  <si>
    <t>-1548528374</t>
  </si>
  <si>
    <t>6</t>
  </si>
  <si>
    <t>7596520070_R2</t>
  </si>
  <si>
    <t>Odjezdová tabule víceřádková, jednostranná, nástěnná</t>
  </si>
  <si>
    <t>903252319</t>
  </si>
  <si>
    <t>7</t>
  </si>
  <si>
    <t>7596520030_R1</t>
  </si>
  <si>
    <t>Nástupištní tabule oboustranná, bez čísla koleje, s hodinami</t>
  </si>
  <si>
    <t>-311150517</t>
  </si>
  <si>
    <t>7596520030_R2</t>
  </si>
  <si>
    <t>Nástupištní tabule oboustranná, bez čísla koleje, bez hodin</t>
  </si>
  <si>
    <t>-166412974</t>
  </si>
  <si>
    <t>9</t>
  </si>
  <si>
    <t>7596520010</t>
  </si>
  <si>
    <t>Odjezdový, příjezdový monitor</t>
  </si>
  <si>
    <t>1665539137</t>
  </si>
  <si>
    <t>OST</t>
  </si>
  <si>
    <t xml:space="preserve">Ostatní   </t>
  </si>
  <si>
    <t>98</t>
  </si>
  <si>
    <t>K</t>
  </si>
  <si>
    <t>029101001</t>
  </si>
  <si>
    <t>Demontáž stávajících zařízení, drobný montážní materiál</t>
  </si>
  <si>
    <t>%</t>
  </si>
  <si>
    <t>-1488459096</t>
  </si>
  <si>
    <t>10</t>
  </si>
  <si>
    <t>590585230_R</t>
  </si>
  <si>
    <t>Montáž sdělovacího kabelu HDMO</t>
  </si>
  <si>
    <t>m</t>
  </si>
  <si>
    <t>262144</t>
  </si>
  <si>
    <t>-693648827</t>
  </si>
  <si>
    <t>11</t>
  </si>
  <si>
    <t>7597200140_R</t>
  </si>
  <si>
    <t>Monitor do 49" LCD, provoz 24/; vč. držáku</t>
  </si>
  <si>
    <t>740330091</t>
  </si>
  <si>
    <t>7492551010</t>
  </si>
  <si>
    <t>Montáž vodičů jednožílových Cu do 16 mm2</t>
  </si>
  <si>
    <t>1931556275</t>
  </si>
  <si>
    <t>13</t>
  </si>
  <si>
    <t>7492553012</t>
  </si>
  <si>
    <t>Montáž kabelů 2- a 3-žílových Cu do 35 mm2</t>
  </si>
  <si>
    <t>1666845878</t>
  </si>
  <si>
    <t>14</t>
  </si>
  <si>
    <t>7492751010</t>
  </si>
  <si>
    <t>Montáž ukončení kabelů nn v rozvaděči nebo na přístroji izolovaných s označením 1 - žílových do 240 mm2</t>
  </si>
  <si>
    <t>-1325355149</t>
  </si>
  <si>
    <t>15</t>
  </si>
  <si>
    <t>7492751020</t>
  </si>
  <si>
    <t>Montáž ukončení kabelů nn v rozvaděči nebo na přístroji izolovaných s označením 2 - 5-ti žílových do 2,5 mm2</t>
  </si>
  <si>
    <t>1448516433</t>
  </si>
  <si>
    <t>16</t>
  </si>
  <si>
    <t>7590540629</t>
  </si>
  <si>
    <t xml:space="preserve">Slaboproudé rozvody, kabely pro přívod a vnitřní instalaci UTP/FTP kategorie 6a,  250MHz  1 Gbps FTP Stíněné páry , vnitřní, drát, nehořlavý, bezhalogenní, nízkodýmavý</t>
  </si>
  <si>
    <t>-505648865</t>
  </si>
  <si>
    <t>17</t>
  </si>
  <si>
    <t>7494351020</t>
  </si>
  <si>
    <t>Montáž jističů (do 10 kA) dvoupólových nebo 1+N pólových do 20 A</t>
  </si>
  <si>
    <t>1929798017</t>
  </si>
  <si>
    <t>18</t>
  </si>
  <si>
    <t>7492501770</t>
  </si>
  <si>
    <t>Kabely, vodiče, šňůry Cu - nn Kabel silový 2 a 3-žílový Cu, plastová izolace CYKY 3J2,5 (3Cx 2,5)</t>
  </si>
  <si>
    <t>-272566547</t>
  </si>
  <si>
    <t>19</t>
  </si>
  <si>
    <t>7494351022</t>
  </si>
  <si>
    <t>Montáž jističů (do 10 kA) dvoupólových nebo 1+N pólových přes 20 do 63 A</t>
  </si>
  <si>
    <t>1428252052</t>
  </si>
  <si>
    <t>20</t>
  </si>
  <si>
    <t>7496653010_R</t>
  </si>
  <si>
    <t>Montáž usměrňovače 48 VDC</t>
  </si>
  <si>
    <t>-1967761734</t>
  </si>
  <si>
    <t>7597111063</t>
  </si>
  <si>
    <t>EZS MG kontakt povrchový se dvěmi svorkami, podložkami a krytkou šroubů</t>
  </si>
  <si>
    <t>-1493087373</t>
  </si>
  <si>
    <t>22</t>
  </si>
  <si>
    <t>7499250520</t>
  </si>
  <si>
    <t>Vyhotovení výchozí revizní zprávy pro opravné práce pro objem investičních nákladů přes 500 000 do 1 000 000 Kč</t>
  </si>
  <si>
    <t>-1069091505</t>
  </si>
  <si>
    <t>23</t>
  </si>
  <si>
    <t>7499250525</t>
  </si>
  <si>
    <t>Vyhotovení výchozí revizní zprávy příplatek za každých dalších i započatých 500 000 Kč přes 1 000 000 Kč</t>
  </si>
  <si>
    <t>453645854</t>
  </si>
  <si>
    <t>24</t>
  </si>
  <si>
    <t>7499751040</t>
  </si>
  <si>
    <t>Dokončovací práce zaškolení obsluhy</t>
  </si>
  <si>
    <t>hod</t>
  </si>
  <si>
    <t>-1070839801</t>
  </si>
  <si>
    <t>25</t>
  </si>
  <si>
    <t>7590545014</t>
  </si>
  <si>
    <t>Montáž vodiče sdělovacího izolovaného v trubce nebo liště</t>
  </si>
  <si>
    <t>1328922776</t>
  </si>
  <si>
    <t>26</t>
  </si>
  <si>
    <t>7593310627</t>
  </si>
  <si>
    <t>Konstrukční díly RACK 19" 42U perforované dveře, odnímatelné boky</t>
  </si>
  <si>
    <t>769285754</t>
  </si>
  <si>
    <t>27</t>
  </si>
  <si>
    <t>7491204810</t>
  </si>
  <si>
    <t>Elektroinstalační materiál Zásuvky instalační Zásuvka jednonásobná s víčkem, hliník, šroubové svorky, IP55</t>
  </si>
  <si>
    <t>1126968507</t>
  </si>
  <si>
    <t>28</t>
  </si>
  <si>
    <t>7590560519</t>
  </si>
  <si>
    <t>Optické kabely Spojky a příslušenství pro optické sítě Ostatní Rezerva optického kabelu do 500mm</t>
  </si>
  <si>
    <t>19868696</t>
  </si>
  <si>
    <t>29</t>
  </si>
  <si>
    <t>7593501125</t>
  </si>
  <si>
    <t>Trasy kabelového vedení Chráničky optického kabelu HDPE 6040 průměr 40/33 mm</t>
  </si>
  <si>
    <t>-1058478197</t>
  </si>
  <si>
    <t>30</t>
  </si>
  <si>
    <t>7593501143</t>
  </si>
  <si>
    <t>Trasy kabelového vedení Chráničky optického kabelu HDPE Koncová zátka Jackmoon 38-46 mm</t>
  </si>
  <si>
    <t>113895231</t>
  </si>
  <si>
    <t>31</t>
  </si>
  <si>
    <t>7593501820</t>
  </si>
  <si>
    <t>Trasy kabelového vedení Lokátory a markery Ball Marker 1408-XR, fialový zabezpečováci</t>
  </si>
  <si>
    <t>1499216321</t>
  </si>
  <si>
    <t>32</t>
  </si>
  <si>
    <t>7590565010</t>
  </si>
  <si>
    <t>Spojování a ukončení kabelů optických v optickém rozvaděči pro 8 vláken</t>
  </si>
  <si>
    <t>1181500963</t>
  </si>
  <si>
    <t>33</t>
  </si>
  <si>
    <t>7590565012</t>
  </si>
  <si>
    <t>Spojování a ukončení kabelů optických v optickém rozvaděči pro 12 vláken</t>
  </si>
  <si>
    <t>-587655265</t>
  </si>
  <si>
    <t>34</t>
  </si>
  <si>
    <t>7590565014</t>
  </si>
  <si>
    <t>Spojování a ukončení kabelů optických v optickém rozvaděči pro 24 vláken</t>
  </si>
  <si>
    <t>190680997</t>
  </si>
  <si>
    <t>35</t>
  </si>
  <si>
    <t>7590625030_R</t>
  </si>
  <si>
    <t>Montáž matice pro monitory kamerového systému.</t>
  </si>
  <si>
    <t>1677292814</t>
  </si>
  <si>
    <t>36</t>
  </si>
  <si>
    <t>7592605010_R</t>
  </si>
  <si>
    <t>Instalace SW a příprava dat pro ovládání informačního systému</t>
  </si>
  <si>
    <t>184868582</t>
  </si>
  <si>
    <t>37</t>
  </si>
  <si>
    <t>7592605010_R.1</t>
  </si>
  <si>
    <t>SW PRO ŘÍZENÍ SYSTÉMU (ŽST. SAMOSTATNÁ MALÁ) - SW MODUL ŘÍZENÍ TABULÍ</t>
  </si>
  <si>
    <t>-1112420437</t>
  </si>
  <si>
    <t>38</t>
  </si>
  <si>
    <t>7592605010_R01</t>
  </si>
  <si>
    <t>SW PRO ŘÍZENÍ SYSTÉMU (ŽST. SAMOSTATNÁ MALÁ) - SW MODUL HLÁŠENÍ</t>
  </si>
  <si>
    <t>753353710</t>
  </si>
  <si>
    <t>39</t>
  </si>
  <si>
    <t>7592605010_R02</t>
  </si>
  <si>
    <t>SW PRO ŘÍZENÍ SYSTÉMU (ŽST. SAMOSTATNÁ MALÁ) - SW MODUL PRO ŘÍZENÍ RÚ</t>
  </si>
  <si>
    <t>-2022873009</t>
  </si>
  <si>
    <t>40</t>
  </si>
  <si>
    <t>7592605010_R03</t>
  </si>
  <si>
    <t>SW PRO ŘÍZENÍ SYSTÉMU (ŽST. SAMOSTATNÁ MALÁ) - PŘÍPRAVA DAT GVD, INSTALACE A KONFIGURACE</t>
  </si>
  <si>
    <t>693746318</t>
  </si>
  <si>
    <t>41</t>
  </si>
  <si>
    <t>7596000740_R</t>
  </si>
  <si>
    <t>Rádiová zařízení Příslušenství digitální radiostanice napájecí kabel (3m)</t>
  </si>
  <si>
    <t>-1418313924</t>
  </si>
  <si>
    <t>42</t>
  </si>
  <si>
    <t>7492501340</t>
  </si>
  <si>
    <t>Kabely, vodiče, šňůry Cu - nn Kabel jednožílový Cu, plastová izolace 1-YY do 1 x 35 mm2</t>
  </si>
  <si>
    <t>2137656787</t>
  </si>
  <si>
    <t>43</t>
  </si>
  <si>
    <t>7592605020</t>
  </si>
  <si>
    <t>Konfigurace SW v PC</t>
  </si>
  <si>
    <t>-61682130</t>
  </si>
  <si>
    <t>44</t>
  </si>
  <si>
    <t>7592605020_R_02</t>
  </si>
  <si>
    <t>SW PRO ŘÍZENÍ SYSTÉMU (OSTATNÍ SPOLEČNÉ POLOŽKY) - ÚPRAVA STÁVAJÍCÍHO SW KLIENTSKÉHO PRACOVIŠTĚ</t>
  </si>
  <si>
    <t>-485636101</t>
  </si>
  <si>
    <t>45</t>
  </si>
  <si>
    <t>7592605020_R01</t>
  </si>
  <si>
    <t>SW PRO ŘÍZENÍ SYSTÉMU - SW MODUL PRO ZOBRAZENÍ DAT NA MONITORU IS</t>
  </si>
  <si>
    <t>611910726</t>
  </si>
  <si>
    <t>46</t>
  </si>
  <si>
    <t>7593315065</t>
  </si>
  <si>
    <t>Montáž optického rozvaděče</t>
  </si>
  <si>
    <t>1975814865</t>
  </si>
  <si>
    <t>47</t>
  </si>
  <si>
    <t>7593315080</t>
  </si>
  <si>
    <t>Montáž ODF do stojanu</t>
  </si>
  <si>
    <t>-1137925921</t>
  </si>
  <si>
    <t>48</t>
  </si>
  <si>
    <t>7593315210</t>
  </si>
  <si>
    <t>Montáž skříně 19"</t>
  </si>
  <si>
    <t>2087718472</t>
  </si>
  <si>
    <t>49</t>
  </si>
  <si>
    <t>7593315330_R</t>
  </si>
  <si>
    <t>Montáž technologické skříně v designu mobiliáře SŽ</t>
  </si>
  <si>
    <t>-1811076695</t>
  </si>
  <si>
    <t>50</t>
  </si>
  <si>
    <t>7593315392</t>
  </si>
  <si>
    <t>Montáž panelu do RACKU 19"</t>
  </si>
  <si>
    <t>-68169786</t>
  </si>
  <si>
    <t>51</t>
  </si>
  <si>
    <t>7593505070</t>
  </si>
  <si>
    <t>Vstup a výstup do/z kabelové komory tvárnicových tratí</t>
  </si>
  <si>
    <t>-1456594902</t>
  </si>
  <si>
    <t>52</t>
  </si>
  <si>
    <t>7593505102</t>
  </si>
  <si>
    <t>Zatažení ochranné trubky HDPE do chráničky 110 mm</t>
  </si>
  <si>
    <t>-1098366841</t>
  </si>
  <si>
    <t>53</t>
  </si>
  <si>
    <t>7593505110</t>
  </si>
  <si>
    <t>Zatažení ochranné trubky HFX 20 uvnitř objektu</t>
  </si>
  <si>
    <t>-1024311017</t>
  </si>
  <si>
    <t>54</t>
  </si>
  <si>
    <t>7593505134</t>
  </si>
  <si>
    <t>Zakrytí kabelu resp. trubek výstražnou fólií (bez fólie)</t>
  </si>
  <si>
    <t>-351312516</t>
  </si>
  <si>
    <t>55</t>
  </si>
  <si>
    <t>7593505150</t>
  </si>
  <si>
    <t>Pokládka výstražné fólie do výkopu</t>
  </si>
  <si>
    <t>-1588117334</t>
  </si>
  <si>
    <t>56</t>
  </si>
  <si>
    <t>7593505202</t>
  </si>
  <si>
    <t>Uložení HDPE trubky pro optický kabel do výkopu bez zřízení lože a bez krytí</t>
  </si>
  <si>
    <t>803059439</t>
  </si>
  <si>
    <t>57</t>
  </si>
  <si>
    <t>7593505220</t>
  </si>
  <si>
    <t>Montáž spojky Plasson na HDPE trubce rovné nebo redukční</t>
  </si>
  <si>
    <t>-1126639388</t>
  </si>
  <si>
    <t>58</t>
  </si>
  <si>
    <t>7593505240</t>
  </si>
  <si>
    <t>Montáž koncovky nebo záslepky Plasson na HDPE trubku</t>
  </si>
  <si>
    <t>988055900</t>
  </si>
  <si>
    <t>59</t>
  </si>
  <si>
    <t>7593505270</t>
  </si>
  <si>
    <t>Montáž kabelového označníku Ball Marker</t>
  </si>
  <si>
    <t>96217715</t>
  </si>
  <si>
    <t>60</t>
  </si>
  <si>
    <t>7593505292</t>
  </si>
  <si>
    <t>Zafukování optického kabelu HDPE</t>
  </si>
  <si>
    <t>2140701168</t>
  </si>
  <si>
    <t>61</t>
  </si>
  <si>
    <t>7593501195</t>
  </si>
  <si>
    <t>Trasy kabelového vedení Spojky šroubovací pro chráničky optického kabelu HDPE 5050 průměr 40 mm</t>
  </si>
  <si>
    <t>-2120060440</t>
  </si>
  <si>
    <t>62</t>
  </si>
  <si>
    <t>7595605140</t>
  </si>
  <si>
    <t>Montáž modulu SFP</t>
  </si>
  <si>
    <t>371023798</t>
  </si>
  <si>
    <t>63</t>
  </si>
  <si>
    <t>7595600230</t>
  </si>
  <si>
    <t>Přenosová a datová zařízení Datové - router SFP modul SC/WDM 2Gb 20/5km SM/MM, pro vlnovou délku Tx1310nm/Rx1550nm nebo Tx1550nm/Rx1310nm, -40°C do +70°C.</t>
  </si>
  <si>
    <t>1166754073</t>
  </si>
  <si>
    <t>64</t>
  </si>
  <si>
    <t>7590560559</t>
  </si>
  <si>
    <t>Optické kabely Spojky a příslušenství pro optické sítě Ostatní Patch panel pro 24 opt. kabelů</t>
  </si>
  <si>
    <t>-1110811779</t>
  </si>
  <si>
    <t>65</t>
  </si>
  <si>
    <t>7595600430_R</t>
  </si>
  <si>
    <t xml:space="preserve">Přenosová a datová zařízení Datové -  switch 6x SFP</t>
  </si>
  <si>
    <t>-2082751930</t>
  </si>
  <si>
    <t>66</t>
  </si>
  <si>
    <t>7590560559_R</t>
  </si>
  <si>
    <t>Optické kabely Spojky a příslušenství pro optické sítě Ostatní Patch panel do technologické skříně</t>
  </si>
  <si>
    <t>-1689062558</t>
  </si>
  <si>
    <t>67</t>
  </si>
  <si>
    <t>7494003214</t>
  </si>
  <si>
    <t>Modulární přístroje Jističe do 80 A; 10 kA 1+N-pólové In 6 A, Ue AC 230 V / DC 72 V, charakteristika B, 1+N-pól, Icn 10 kA</t>
  </si>
  <si>
    <t>-27703098</t>
  </si>
  <si>
    <t>68</t>
  </si>
  <si>
    <t>7494003216</t>
  </si>
  <si>
    <t>Modulární přístroje Jističe do 80 A; 10 kA 1+N-pólové In 10 A, Ue AC 230 V / DC 72 V, charakteristika B, 1+N-pól, Icn 10 kA</t>
  </si>
  <si>
    <t>-522386960</t>
  </si>
  <si>
    <t>69</t>
  </si>
  <si>
    <t>7494003224</t>
  </si>
  <si>
    <t>Modulární přístroje Jističe do 80 A; 10 kA 1+N-pólové In 25 A, Ue AC 230 V / DC 72 V, charakteristika B, 1+N-pól, Icn 10 kA</t>
  </si>
  <si>
    <t>21525734</t>
  </si>
  <si>
    <t>70</t>
  </si>
  <si>
    <t>7590560579</t>
  </si>
  <si>
    <t>Optické kabely Spojky a příslušenství pro optické sítě Ostatní Optický pigtail do 2 m</t>
  </si>
  <si>
    <t>-1136933220</t>
  </si>
  <si>
    <t>71</t>
  </si>
  <si>
    <t>7590560529</t>
  </si>
  <si>
    <t>Optické kabely Spojky a příslušenství pro optické sítě Ostatní Patch panel 24 portů CAT 5E</t>
  </si>
  <si>
    <t>-360931028</t>
  </si>
  <si>
    <t>72</t>
  </si>
  <si>
    <t>7496600480_R</t>
  </si>
  <si>
    <t>Vlastní spotřeba Usměrňovače 230/24 V DC 230V AC / 48V DC</t>
  </si>
  <si>
    <t>1667897388</t>
  </si>
  <si>
    <t>73</t>
  </si>
  <si>
    <t>7590560589</t>
  </si>
  <si>
    <t>Optické kabely Spojky a příslušenství pro optické sítě Ostatní Kazeta pro uložení svárů</t>
  </si>
  <si>
    <t>1935137427</t>
  </si>
  <si>
    <t>74</t>
  </si>
  <si>
    <t>7590560631</t>
  </si>
  <si>
    <t>Optické kabely Spojky a příslušenství pro optické sítě Ostatní trubička v provedení bufferu 1m černá/10m bílá</t>
  </si>
  <si>
    <t>412366072</t>
  </si>
  <si>
    <t>75</t>
  </si>
  <si>
    <t>7590560024</t>
  </si>
  <si>
    <t>Optické kabely Optické kabely střední konstrukce pro záfuk, přifuk do HDPE chráničky 12 vl. 2x6 vl./trubička, HDPE plášť 8,1 mm (6 el.)</t>
  </si>
  <si>
    <t>-419904252</t>
  </si>
  <si>
    <t>76</t>
  </si>
  <si>
    <t>7595605185</t>
  </si>
  <si>
    <t>Montáž routeru (směrovače), switche (přepínače) a huby (rozbočovače) instalace a konfigurace switche L2 upevněného - expertní</t>
  </si>
  <si>
    <t>1365658230</t>
  </si>
  <si>
    <t>77</t>
  </si>
  <si>
    <t>7592600070_R</t>
  </si>
  <si>
    <t>Počítače, SW Počítač - PC klient pro klientské pracoviště informačního systému</t>
  </si>
  <si>
    <t>1787564686</t>
  </si>
  <si>
    <t>78</t>
  </si>
  <si>
    <t>7596515010</t>
  </si>
  <si>
    <t>Montáž PC pro informační zařízení řídící jednotka</t>
  </si>
  <si>
    <t>-1673339195</t>
  </si>
  <si>
    <t>79</t>
  </si>
  <si>
    <t>7596515030</t>
  </si>
  <si>
    <t>Konfigurace a oživení informačního zařízení pro cestující</t>
  </si>
  <si>
    <t>-605092015</t>
  </si>
  <si>
    <t>80</t>
  </si>
  <si>
    <t>7596515040</t>
  </si>
  <si>
    <t>Školení operátora obsluhy editačního pracoviště informačního zařízení na ovládací SW</t>
  </si>
  <si>
    <t>2097327834</t>
  </si>
  <si>
    <t>81</t>
  </si>
  <si>
    <t>7596517010</t>
  </si>
  <si>
    <t>Demontáž PC pro informační zařízení řídící jednotka</t>
  </si>
  <si>
    <t>-1835057745</t>
  </si>
  <si>
    <t>82</t>
  </si>
  <si>
    <t>7595600420</t>
  </si>
  <si>
    <t xml:space="preserve">Přenosová a datová zařízení Datové -  switch L2 24 portů 10 / 100, 2x SFP</t>
  </si>
  <si>
    <t>1008080739</t>
  </si>
  <si>
    <t>83</t>
  </si>
  <si>
    <t>7596525022</t>
  </si>
  <si>
    <t>Montáž informační tabule zadní plochou nebo bokem na zeď hmotnosti tabule jednotlivě do 150 kg</t>
  </si>
  <si>
    <t>-843516923</t>
  </si>
  <si>
    <t>84</t>
  </si>
  <si>
    <t>7595600390</t>
  </si>
  <si>
    <t xml:space="preserve">Přenosová a datová zařízení Datové -  switch L2 průmyslové provedení 8 portů 10 / 100, 2x SFP, DC</t>
  </si>
  <si>
    <t>-430633950</t>
  </si>
  <si>
    <t>85</t>
  </si>
  <si>
    <t>7596525024</t>
  </si>
  <si>
    <t>Montáž informační tabule zadní plochou nebo bokem na zeď hmotnosti tabule jednotlivě do 200 kg</t>
  </si>
  <si>
    <t>-1065703877</t>
  </si>
  <si>
    <t>86</t>
  </si>
  <si>
    <t>7596525052</t>
  </si>
  <si>
    <t>Montáž nástupištní tabule zavěšením do třmenů hmotnosti tabule jednotlivě do 100 kg</t>
  </si>
  <si>
    <t>1185382126</t>
  </si>
  <si>
    <t>87</t>
  </si>
  <si>
    <t>7596525054</t>
  </si>
  <si>
    <t>Montáž nástupištní tabule zavěšením do třmenů hmotnosti tabule jednotlivě do 150 kg</t>
  </si>
  <si>
    <t>-766675685</t>
  </si>
  <si>
    <t>88</t>
  </si>
  <si>
    <t>7596527012</t>
  </si>
  <si>
    <t>Demontáž informační tabule z nosné konstrukce hmotnosti tabule jednotlivě do 200 kg</t>
  </si>
  <si>
    <t>-1508835049</t>
  </si>
  <si>
    <t>89</t>
  </si>
  <si>
    <t>7596527062</t>
  </si>
  <si>
    <t>Demontáž nástupištní tabule zavěšené a přivařené hmotnosti tabule jednotlivě do 100 kg</t>
  </si>
  <si>
    <t>1139723928</t>
  </si>
  <si>
    <t>90</t>
  </si>
  <si>
    <t>7597135010</t>
  </si>
  <si>
    <t>Montáž prvku (čidlo, snímač, siréna) pro EZS</t>
  </si>
  <si>
    <t>-878122841</t>
  </si>
  <si>
    <t>91</t>
  </si>
  <si>
    <t>7598035010</t>
  </si>
  <si>
    <t>Měření parametrů optického kabelu na třech vlnových délkách metodou OTDR a TM na skládce, kabelu s 12 vlákny</t>
  </si>
  <si>
    <t>1362121281</t>
  </si>
  <si>
    <t>92</t>
  </si>
  <si>
    <t>7598035055</t>
  </si>
  <si>
    <t>Měření parametrů optického kabelu na třech vlnových délkách metodou OTDR a TM po položení nebo zavěšení, kabelu s 12 vlákny</t>
  </si>
  <si>
    <t>853415217</t>
  </si>
  <si>
    <t>93</t>
  </si>
  <si>
    <t>7598095647</t>
  </si>
  <si>
    <t>Vyhotovení revizní zprávy SZ - sdělovací zařízení (zapojovače a pod.)</t>
  </si>
  <si>
    <t>128379708</t>
  </si>
  <si>
    <t>94</t>
  </si>
  <si>
    <t>7598095700</t>
  </si>
  <si>
    <t>Dozor pracovníků provozovatele při práci na živém zařízení</t>
  </si>
  <si>
    <t>-1126206480</t>
  </si>
  <si>
    <t>95</t>
  </si>
  <si>
    <t>7494003270_R</t>
  </si>
  <si>
    <t>Modulární přístroje Jističo-chránič 1+N-pólové In 10 A</t>
  </si>
  <si>
    <t>-1817195642</t>
  </si>
  <si>
    <t>96</t>
  </si>
  <si>
    <t>7494003272_R</t>
  </si>
  <si>
    <t>Modulární přístroje Jističo - chránič, 1+N-pólové In 13 A</t>
  </si>
  <si>
    <t>1822964853</t>
  </si>
  <si>
    <t>97</t>
  </si>
  <si>
    <t>7593310490</t>
  </si>
  <si>
    <t>Konstrukční díly Skříň plechová v provedení mobiliáře SŽ</t>
  </si>
  <si>
    <t>1082610213</t>
  </si>
  <si>
    <t>02 - HSV - informační tabule ŽST Jihlava</t>
  </si>
  <si>
    <t xml:space="preserve">HSV - Práce a dodávky HSV   </t>
  </si>
  <si>
    <t xml:space="preserve">    5 - Komunikace pozemní   </t>
  </si>
  <si>
    <t>HSV</t>
  </si>
  <si>
    <t xml:space="preserve">Práce a dodávky HSV   </t>
  </si>
  <si>
    <t xml:space="preserve">Komunikace pozemní   </t>
  </si>
  <si>
    <t>5915005020</t>
  </si>
  <si>
    <t>Hloubení rýh nebo jam ručně na železničním spodku třídy těžitelnosti I skupiny 2</t>
  </si>
  <si>
    <t>m3</t>
  </si>
  <si>
    <t>1291762374</t>
  </si>
  <si>
    <t>5915007020</t>
  </si>
  <si>
    <t>Zásyp jam nebo rýh sypaninou na železničním spodku se zhutněním</t>
  </si>
  <si>
    <t>2082102976</t>
  </si>
  <si>
    <t xml:space="preserve">03 - VRN -  informační tabule ŽST Jihlava</t>
  </si>
  <si>
    <t xml:space="preserve">VRN - Vedlejší rozpočtové náklady   </t>
  </si>
  <si>
    <t>VRN</t>
  </si>
  <si>
    <t xml:space="preserve">Vedlejší rozpočtové náklady   </t>
  </si>
  <si>
    <t>022101001</t>
  </si>
  <si>
    <t>Geodetické práce Geodetické práce před opravou</t>
  </si>
  <si>
    <t>-2142897542</t>
  </si>
  <si>
    <t>022101021</t>
  </si>
  <si>
    <t>Geodetické práce Geodetické práce po ukončení opravy</t>
  </si>
  <si>
    <t>180838846</t>
  </si>
  <si>
    <t>023101031</t>
  </si>
  <si>
    <t>Projektové práce Projektové práce v rozsahu ZRN (vyjma dále jmenované práce) přes 5 do 20 mil. Kč</t>
  </si>
  <si>
    <t>-1796340812</t>
  </si>
  <si>
    <t>04 - Kamerový systém ŽST Jihlava</t>
  </si>
  <si>
    <t>7593320663_R</t>
  </si>
  <si>
    <t>Propojovací kabel HDMI 10m</t>
  </si>
  <si>
    <t>-1039574313</t>
  </si>
  <si>
    <t>Drobný montážní materiál</t>
  </si>
  <si>
    <t>1368885219</t>
  </si>
  <si>
    <t>7590540613</t>
  </si>
  <si>
    <t xml:space="preserve">Slaboproudé rozvody, kabely pro přívod a vnitřní instalaci UTP/FTP kategorie 6,  250MHz  1 Gbps FTP propojovací kabel RJ45/RJ45 5m</t>
  </si>
  <si>
    <t>1916140065</t>
  </si>
  <si>
    <t>7596950770</t>
  </si>
  <si>
    <t>Ocelové stožáry Stožár ant.děl.*108/89 var.6/5 záslep (HM0383388990277)</t>
  </si>
  <si>
    <t>1945490951</t>
  </si>
  <si>
    <t>7491453010</t>
  </si>
  <si>
    <t>Montáž pozinkovaných kabelových roštů délky 3 m, šířky do 600 mm</t>
  </si>
  <si>
    <t>1592720814</t>
  </si>
  <si>
    <t>-1533312383</t>
  </si>
  <si>
    <t>1084342991</t>
  </si>
  <si>
    <t>7491403700</t>
  </si>
  <si>
    <t>Kabelové rošty a žlaby Kabelové žlaby plechové, pozinkované Víko MARS EKO 125 5151</t>
  </si>
  <si>
    <t>1600130428</t>
  </si>
  <si>
    <t>7491403490</t>
  </si>
  <si>
    <t>Kabelové rošty a žlaby Kabelové žlaby plechové, pozinkované MARS EKO 125/50 5102</t>
  </si>
  <si>
    <t>1260428462</t>
  </si>
  <si>
    <t>-469263761</t>
  </si>
  <si>
    <t>507483047</t>
  </si>
  <si>
    <t>-1535757728</t>
  </si>
  <si>
    <t>-1166994043</t>
  </si>
  <si>
    <t>424842284</t>
  </si>
  <si>
    <t>-2115438410</t>
  </si>
  <si>
    <t>-1298534109</t>
  </si>
  <si>
    <t>1792690126</t>
  </si>
  <si>
    <t>63374706</t>
  </si>
  <si>
    <t>Montáž vodiče sdělovacího izolovaného v trubce, liště nebo roštu</t>
  </si>
  <si>
    <t>-1102603587</t>
  </si>
  <si>
    <t>-411911437</t>
  </si>
  <si>
    <t>815109664</t>
  </si>
  <si>
    <t>1944674087</t>
  </si>
  <si>
    <t>-716896020</t>
  </si>
  <si>
    <t>7590545190</t>
  </si>
  <si>
    <t>Příprava kabelu pro uložení na kabelový rošt do 100 žil</t>
  </si>
  <si>
    <t>292352393</t>
  </si>
  <si>
    <t>1153154783</t>
  </si>
  <si>
    <t>2091191805</t>
  </si>
  <si>
    <t>Montáž matice pro monitory kam. syst. včetně montáže monitoru</t>
  </si>
  <si>
    <t>-1874201458</t>
  </si>
  <si>
    <t>Monitor 49" LCD, provoz 24/7; vč. držáku (matice pro 2 monitory)</t>
  </si>
  <si>
    <t>925453963</t>
  </si>
  <si>
    <t>1630191958</t>
  </si>
  <si>
    <t>-1662326123</t>
  </si>
  <si>
    <t>-1670556652</t>
  </si>
  <si>
    <t>-193466857</t>
  </si>
  <si>
    <t>7593505100</t>
  </si>
  <si>
    <t>Zatažení 1 až 3 trubky HDPE do otvoru kabelovodu</t>
  </si>
  <si>
    <t>195354602</t>
  </si>
  <si>
    <t>1470382690</t>
  </si>
  <si>
    <t>1810301045</t>
  </si>
  <si>
    <t>7593500840</t>
  </si>
  <si>
    <t>Trasy kabelového vedení Ohebná dvouplášťová korugovaná chránička 40/31smotek</t>
  </si>
  <si>
    <t>-1168859060</t>
  </si>
  <si>
    <t>1396588549</t>
  </si>
  <si>
    <t>2085954707</t>
  </si>
  <si>
    <t>1411227487</t>
  </si>
  <si>
    <t>-516005840</t>
  </si>
  <si>
    <t>-1657769062</t>
  </si>
  <si>
    <t>-1126832032</t>
  </si>
  <si>
    <t>876207234</t>
  </si>
  <si>
    <t>47193803</t>
  </si>
  <si>
    <t>1958703004</t>
  </si>
  <si>
    <t>-1480355503</t>
  </si>
  <si>
    <t>1949428162</t>
  </si>
  <si>
    <t>-254215608</t>
  </si>
  <si>
    <t>690882966</t>
  </si>
  <si>
    <t>934268760</t>
  </si>
  <si>
    <t>1323418658</t>
  </si>
  <si>
    <t>1896557850</t>
  </si>
  <si>
    <t>Počítače, SW Počítač - PC klient pro klientské pracoviště kamerovéhoo systému</t>
  </si>
  <si>
    <t>-934934501</t>
  </si>
  <si>
    <t>7596731062</t>
  </si>
  <si>
    <t>Kamerové systémy CCTV Kamera fixní NVR XP Expert, sw pro IP kamery/enkodéry, zákl. licence</t>
  </si>
  <si>
    <t>1543370988</t>
  </si>
  <si>
    <t>7596731064</t>
  </si>
  <si>
    <t>Kamerové systémy CCTV Kamera fixní Licence pro připojení další jedné IP kamery/enkodéru do XP Expert</t>
  </si>
  <si>
    <t>-2134808879</t>
  </si>
  <si>
    <t>7596720003</t>
  </si>
  <si>
    <t>Díly televizních zařízení 3 Mpx vnitřní IP kamera s IR, antivandal</t>
  </si>
  <si>
    <t>-172799573</t>
  </si>
  <si>
    <t>7596720002</t>
  </si>
  <si>
    <t>Díly televizních zařízení 3 Mpx venkovní válečková IP kamera s IR, antivandal</t>
  </si>
  <si>
    <t>-380339580</t>
  </si>
  <si>
    <t>7596730636</t>
  </si>
  <si>
    <t>Kamerové systémy CCTV Kamera fixní Adaptér pro montáž kamer MX-D24M/Q24M na povrch (zeď/strop), skrytá kabeláž</t>
  </si>
  <si>
    <t>1755564398</t>
  </si>
  <si>
    <t>7596730634</t>
  </si>
  <si>
    <t>Kamerové systémy CCTV Kamera fixní Adaptér pro montáž kamer MX-M12 a MX-M24 na sloup</t>
  </si>
  <si>
    <t>-964747769</t>
  </si>
  <si>
    <t>Montáž PC pro kamerové zařízení řídící jednotka</t>
  </si>
  <si>
    <t>647955261</t>
  </si>
  <si>
    <t>-1864254517</t>
  </si>
  <si>
    <t>7596735030</t>
  </si>
  <si>
    <t>Nastavení kamery provedení vnitřní</t>
  </si>
  <si>
    <t>-2076426088</t>
  </si>
  <si>
    <t>7596735050</t>
  </si>
  <si>
    <t>Montáž a provedení kamerové zkoušky</t>
  </si>
  <si>
    <t>914471461</t>
  </si>
  <si>
    <t>7596735060</t>
  </si>
  <si>
    <t>Zprovoznění kamery vnitřní</t>
  </si>
  <si>
    <t>-1595714958</t>
  </si>
  <si>
    <t>7596735065</t>
  </si>
  <si>
    <t>Zprovoznění kamery venkovní</t>
  </si>
  <si>
    <t>1022517513</t>
  </si>
  <si>
    <t>7596735210</t>
  </si>
  <si>
    <t>Instalace softwau kamerového systému/1server</t>
  </si>
  <si>
    <t>1883049250</t>
  </si>
  <si>
    <t>7596735220</t>
  </si>
  <si>
    <t>Nastavení a oživení kamerového systému 1 kamera stacionární</t>
  </si>
  <si>
    <t>-1475354150</t>
  </si>
  <si>
    <t>7596735240</t>
  </si>
  <si>
    <t>Instalace vzdáleného klienta kamerového systému</t>
  </si>
  <si>
    <t>1153481270</t>
  </si>
  <si>
    <t>7596955140</t>
  </si>
  <si>
    <t>Montáž stožáru trubkového radiokomunikačního zařízení, výšky do 12 m</t>
  </si>
  <si>
    <t>-580109582</t>
  </si>
  <si>
    <t>-2136032843</t>
  </si>
  <si>
    <t>839826791</t>
  </si>
  <si>
    <t>193920443</t>
  </si>
  <si>
    <t>7598095661</t>
  </si>
  <si>
    <t>Vyhotovení revizní zprávy kamerový systém</t>
  </si>
  <si>
    <t>2019604722</t>
  </si>
  <si>
    <t>1417696297</t>
  </si>
  <si>
    <t>-1123430859</t>
  </si>
  <si>
    <t>-1918878125</t>
  </si>
  <si>
    <t>05 - HSV - Kamerový systém ŽST Jihlava</t>
  </si>
  <si>
    <t>-824239234</t>
  </si>
  <si>
    <t>-1911569475</t>
  </si>
  <si>
    <t>06 - ÚRS - Kamerový systém ŽST Jihlava</t>
  </si>
  <si>
    <t>5964161010</t>
  </si>
  <si>
    <t>Beton lehce zhutnitelný C 20/25;X0 F5 2 285 2 765</t>
  </si>
  <si>
    <t>-519189050</t>
  </si>
  <si>
    <t>2 - ŽST Havlíčkův Brod</t>
  </si>
  <si>
    <t>01 - Informační tabule ŽST Havlíčkův Brod</t>
  </si>
  <si>
    <t>926571969</t>
  </si>
  <si>
    <t>1297139161</t>
  </si>
  <si>
    <t>-1750373564</t>
  </si>
  <si>
    <t>2110755170</t>
  </si>
  <si>
    <t>Nástupištní tabule, jednostranná</t>
  </si>
  <si>
    <t>-1917435581</t>
  </si>
  <si>
    <t>7596520070_R2.1</t>
  </si>
  <si>
    <t>1231361968</t>
  </si>
  <si>
    <t>-1547119942</t>
  </si>
  <si>
    <t>7596520040_R</t>
  </si>
  <si>
    <t>Podchodová informační tabule, jednostranná</t>
  </si>
  <si>
    <t>1765614087</t>
  </si>
  <si>
    <t>7596520030_R</t>
  </si>
  <si>
    <t>Podchodová informační tabule, oboustranná, závěšená,</t>
  </si>
  <si>
    <t>1454062465</t>
  </si>
  <si>
    <t>-639994769</t>
  </si>
  <si>
    <t>-342783952</t>
  </si>
  <si>
    <t>1388001944</t>
  </si>
  <si>
    <t>Montáž sdělovacího kabelu HDMI</t>
  </si>
  <si>
    <t>2105982393</t>
  </si>
  <si>
    <t>262527928</t>
  </si>
  <si>
    <t>-378241423</t>
  </si>
  <si>
    <t>1338139304</t>
  </si>
  <si>
    <t>-1602042756</t>
  </si>
  <si>
    <t>2046781305</t>
  </si>
  <si>
    <t>-1425212674</t>
  </si>
  <si>
    <t>-1264534090</t>
  </si>
  <si>
    <t>-669638491</t>
  </si>
  <si>
    <t>-2071365997</t>
  </si>
  <si>
    <t>703334542</t>
  </si>
  <si>
    <t>-1060228635</t>
  </si>
  <si>
    <t>277783889</t>
  </si>
  <si>
    <t>-1809628791</t>
  </si>
  <si>
    <t>7593501136</t>
  </si>
  <si>
    <t>Trasy kabelového vedení Chráničky optického kabelu HDPE Mikrotrubička HDPE 12/10 mm</t>
  </si>
  <si>
    <t>1294626481</t>
  </si>
  <si>
    <t>-1804114978</t>
  </si>
  <si>
    <t>-1984855401</t>
  </si>
  <si>
    <t>-1348689623</t>
  </si>
  <si>
    <t>7590565050</t>
  </si>
  <si>
    <t>Spojování a ukončení kabelů optických svár optického vlákna ve spojce (rozvaděči) do 36 vláken</t>
  </si>
  <si>
    <t>vlákno</t>
  </si>
  <si>
    <t>794497390</t>
  </si>
  <si>
    <t>-858144463</t>
  </si>
  <si>
    <t>SW PRO ŘÍZENÍ SYSTÉMU (ŽST. SAMOSTATNÁ VELKÁ) - SW MODUL ŘÍZENÍ TABULÍ</t>
  </si>
  <si>
    <t>1702320583</t>
  </si>
  <si>
    <t>7592605010_R.2</t>
  </si>
  <si>
    <t>SW PRO ŘÍZENÍ SYSTÉMU (ŽST. SAMOSTATNÁ VELKÁ) - SW MODUL HLÁŠENÍ</t>
  </si>
  <si>
    <t>1606446454</t>
  </si>
  <si>
    <t>2042181428</t>
  </si>
  <si>
    <t>-1317497898</t>
  </si>
  <si>
    <t>854586594</t>
  </si>
  <si>
    <t>7592605010_R20</t>
  </si>
  <si>
    <t>SW PRO ŘÍZENÍ SYSTÉMU (ŽST. SAMOSTATNÁ VELKÁ) - PŘÍPRAVA DAT GVD, INSTALACE A KONFIGURACE</t>
  </si>
  <si>
    <t>-1244816305</t>
  </si>
  <si>
    <t>-1255758964</t>
  </si>
  <si>
    <t>666758584</t>
  </si>
  <si>
    <t>560590364</t>
  </si>
  <si>
    <t>-1860003104</t>
  </si>
  <si>
    <t>568073055</t>
  </si>
  <si>
    <t>-1224560802</t>
  </si>
  <si>
    <t>278058320</t>
  </si>
  <si>
    <t>1197391883</t>
  </si>
  <si>
    <t>67693167</t>
  </si>
  <si>
    <t>-196163146</t>
  </si>
  <si>
    <t>-728526363</t>
  </si>
  <si>
    <t>-823918975</t>
  </si>
  <si>
    <t>-1261382042</t>
  </si>
  <si>
    <t>478966086</t>
  </si>
  <si>
    <t>-1268162138</t>
  </si>
  <si>
    <t>7593501140</t>
  </si>
  <si>
    <t>Trasy kabelového vedení Chráničky optického kabelu HDPE Koncová zátka Jackmoon 18-26 mm</t>
  </si>
  <si>
    <t>349945251</t>
  </si>
  <si>
    <t>-979359156</t>
  </si>
  <si>
    <t>1089243240</t>
  </si>
  <si>
    <t>1149042424</t>
  </si>
  <si>
    <t>-630569385</t>
  </si>
  <si>
    <t xml:space="preserve">Přenosová a datová zařízení Datové -  switch 8x SFP</t>
  </si>
  <si>
    <t>-271121852</t>
  </si>
  <si>
    <t>-1366502053</t>
  </si>
  <si>
    <t>-1382692958</t>
  </si>
  <si>
    <t>7494003220</t>
  </si>
  <si>
    <t>Modulární přístroje Jističe do 80 A; 10 kA 1+N-pólové In 16 A, Ue AC 230 V / DC 72 V, charakteristika B, 1+N-pól, Icn 10 kA</t>
  </si>
  <si>
    <t>-1887210926</t>
  </si>
  <si>
    <t>-2083279507</t>
  </si>
  <si>
    <t>-1759765293</t>
  </si>
  <si>
    <t>2050923136</t>
  </si>
  <si>
    <t>-4319483</t>
  </si>
  <si>
    <t>1027091943</t>
  </si>
  <si>
    <t>1242485950</t>
  </si>
  <si>
    <t>761564720</t>
  </si>
  <si>
    <t>7592600070_R2</t>
  </si>
  <si>
    <t>Počítače, SW Počítač - PC pro ovládání hlášení rozhlasu v zast a žst.</t>
  </si>
  <si>
    <t>1694284780</t>
  </si>
  <si>
    <t>-657221874</t>
  </si>
  <si>
    <t>728475831</t>
  </si>
  <si>
    <t>187213126</t>
  </si>
  <si>
    <t>33433954</t>
  </si>
  <si>
    <t>232818822</t>
  </si>
  <si>
    <t>7596525012</t>
  </si>
  <si>
    <t>Montáž informační tabule na nosnou konstrukci hmotnosti tabule jednotlivě do 200 kg</t>
  </si>
  <si>
    <t>-1801528459</t>
  </si>
  <si>
    <t>1054118078</t>
  </si>
  <si>
    <t>826471753</t>
  </si>
  <si>
    <t>7596527014</t>
  </si>
  <si>
    <t>Demontáž informační tabule z nosné konstrukce hmotnosti tabule jednotlivě do 300 kg</t>
  </si>
  <si>
    <t>335247258</t>
  </si>
  <si>
    <t>1256188408</t>
  </si>
  <si>
    <t>1727325457</t>
  </si>
  <si>
    <t>-1408272554</t>
  </si>
  <si>
    <t>-733829559</t>
  </si>
  <si>
    <t>430185616</t>
  </si>
  <si>
    <t>02 - HSV - informační tabule ŽST Havlíčkův Brod</t>
  </si>
  <si>
    <t>30130283</t>
  </si>
  <si>
    <t>5964161015</t>
  </si>
  <si>
    <t>Beton lehce zhutnitelný C 20/25;XC2 vyhovuje i XC1 F5 2 365 2 862</t>
  </si>
  <si>
    <t>9146367</t>
  </si>
  <si>
    <t xml:space="preserve">03 - VRN -  informační tabule ŽST Havlíčkův Brod</t>
  </si>
  <si>
    <t>138600159</t>
  </si>
  <si>
    <t>-409922678</t>
  </si>
  <si>
    <t>-862703465</t>
  </si>
  <si>
    <t>023101031.1</t>
  </si>
  <si>
    <t>-1592946222</t>
  </si>
  <si>
    <t>1522171187</t>
  </si>
  <si>
    <t>-919735939</t>
  </si>
  <si>
    <t>029101001_R</t>
  </si>
  <si>
    <t>Ostatní náklady (dokončovací práce, instalace informačního panelu včetně kabeláže apod.)</t>
  </si>
  <si>
    <t>Kč</t>
  </si>
  <si>
    <t>210509208</t>
  </si>
  <si>
    <t>04 - Kamerový systém ŽST Havlíčkův Brod</t>
  </si>
  <si>
    <t>-1172966234</t>
  </si>
  <si>
    <t>-1222089689</t>
  </si>
  <si>
    <t>919209777</t>
  </si>
  <si>
    <t>1755198197</t>
  </si>
  <si>
    <t>-2049854496</t>
  </si>
  <si>
    <t>-2040226323</t>
  </si>
  <si>
    <t>-1111961871</t>
  </si>
  <si>
    <t>-1130619205</t>
  </si>
  <si>
    <t>1419047946</t>
  </si>
  <si>
    <t>1094443224</t>
  </si>
  <si>
    <t>-495526362</t>
  </si>
  <si>
    <t>-2120607594</t>
  </si>
  <si>
    <t>-1403825167</t>
  </si>
  <si>
    <t>-347829167</t>
  </si>
  <si>
    <t>421536493</t>
  </si>
  <si>
    <t>1385469936</t>
  </si>
  <si>
    <t>748248101</t>
  </si>
  <si>
    <t>-202347738</t>
  </si>
  <si>
    <t>-2128827462</t>
  </si>
  <si>
    <t>-6810043</t>
  </si>
  <si>
    <t>799637274</t>
  </si>
  <si>
    <t>-883248836</t>
  </si>
  <si>
    <t>-867322921</t>
  </si>
  <si>
    <t>240616117</t>
  </si>
  <si>
    <t>-1537195714</t>
  </si>
  <si>
    <t>1010162094</t>
  </si>
  <si>
    <t>1195459266</t>
  </si>
  <si>
    <t>-677765048</t>
  </si>
  <si>
    <t>867368523</t>
  </si>
  <si>
    <t>1570613873</t>
  </si>
  <si>
    <t>7596735015</t>
  </si>
  <si>
    <t>Montáž kamery v krytu</t>
  </si>
  <si>
    <t>-1459673224</t>
  </si>
  <si>
    <t>837139563</t>
  </si>
  <si>
    <t>-873568414</t>
  </si>
  <si>
    <t>1282917979</t>
  </si>
  <si>
    <t>-1894164129</t>
  </si>
  <si>
    <t>-69426868</t>
  </si>
  <si>
    <t>-1247601265</t>
  </si>
  <si>
    <t>1516147222</t>
  </si>
  <si>
    <t>1575014386</t>
  </si>
  <si>
    <t>1629315867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</si>
</sst>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7" fontId="19" fillId="0" borderId="22" xfId="0" applyNumberFormat="1" applyFont="1" applyBorder="1" applyAlignment="1" applyProtection="1">
      <alignment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2024/20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informačních systémů v ŽST Jihlava a ŽST Havlíčkův Brod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2. 7. 2024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ROUND(AG95+AG102,2)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ROUND(AS95+AS102,2)</f>
        <v>0</v>
      </c>
      <c r="AT94" s="111">
        <f>ROUND(SUM(AV94:AW94),2)</f>
        <v>0</v>
      </c>
      <c r="AU94" s="112">
        <f>ROUND(AU95+AU102,5)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ROUND(AZ95+AZ102,2)</f>
        <v>0</v>
      </c>
      <c r="BA94" s="111">
        <f>ROUND(BA95+BA102,2)</f>
        <v>0</v>
      </c>
      <c r="BB94" s="111">
        <f>ROUND(BB95+BB102,2)</f>
        <v>0</v>
      </c>
      <c r="BC94" s="111">
        <f>ROUND(BC95+BC102,2)</f>
        <v>0</v>
      </c>
      <c r="BD94" s="113">
        <f>ROUND(BD95+BD102,2)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7"/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ROUND(SUM(AG96:AG101),2)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79</v>
      </c>
      <c r="AR95" s="123"/>
      <c r="AS95" s="124">
        <f>ROUND(SUM(AS96:AS101),2)</f>
        <v>0</v>
      </c>
      <c r="AT95" s="125">
        <f>ROUND(SUM(AV95:AW95),2)</f>
        <v>0</v>
      </c>
      <c r="AU95" s="126">
        <f>ROUND(SUM(AU96:AU101),5)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ROUND(SUM(AZ96:AZ101),2)</f>
        <v>0</v>
      </c>
      <c r="BA95" s="125">
        <f>ROUND(SUM(BA96:BA101),2)</f>
        <v>0</v>
      </c>
      <c r="BB95" s="125">
        <f>ROUND(SUM(BB96:BB101),2)</f>
        <v>0</v>
      </c>
      <c r="BC95" s="125">
        <f>ROUND(SUM(BC96:BC101),2)</f>
        <v>0</v>
      </c>
      <c r="BD95" s="127">
        <f>ROUND(SUM(BD96:BD101),2)</f>
        <v>0</v>
      </c>
      <c r="BE95" s="7"/>
      <c r="BS95" s="128" t="s">
        <v>72</v>
      </c>
      <c r="BT95" s="128" t="s">
        <v>77</v>
      </c>
      <c r="BU95" s="128" t="s">
        <v>74</v>
      </c>
      <c r="BV95" s="128" t="s">
        <v>75</v>
      </c>
      <c r="BW95" s="128" t="s">
        <v>80</v>
      </c>
      <c r="BX95" s="128" t="s">
        <v>5</v>
      </c>
      <c r="CL95" s="128" t="s">
        <v>1</v>
      </c>
      <c r="CM95" s="128" t="s">
        <v>81</v>
      </c>
    </row>
    <row r="96" s="4" customFormat="1" ht="16.5" customHeight="1">
      <c r="A96" s="129" t="s">
        <v>82</v>
      </c>
      <c r="B96" s="67"/>
      <c r="C96" s="130"/>
      <c r="D96" s="130"/>
      <c r="E96" s="131" t="s">
        <v>83</v>
      </c>
      <c r="F96" s="131"/>
      <c r="G96" s="131"/>
      <c r="H96" s="131"/>
      <c r="I96" s="131"/>
      <c r="J96" s="130"/>
      <c r="K96" s="131" t="s">
        <v>84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'01 - Informační tabule ŽS...'!J32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85</v>
      </c>
      <c r="AR96" s="69"/>
      <c r="AS96" s="134">
        <v>0</v>
      </c>
      <c r="AT96" s="135">
        <f>ROUND(SUM(AV96:AW96),2)</f>
        <v>0</v>
      </c>
      <c r="AU96" s="136">
        <f>'01 - Informační tabule ŽS...'!P121</f>
        <v>0</v>
      </c>
      <c r="AV96" s="135">
        <f>'01 - Informační tabule ŽS...'!J35</f>
        <v>0</v>
      </c>
      <c r="AW96" s="135">
        <f>'01 - Informační tabule ŽS...'!J36</f>
        <v>0</v>
      </c>
      <c r="AX96" s="135">
        <f>'01 - Informační tabule ŽS...'!J37</f>
        <v>0</v>
      </c>
      <c r="AY96" s="135">
        <f>'01 - Informační tabule ŽS...'!J38</f>
        <v>0</v>
      </c>
      <c r="AZ96" s="135">
        <f>'01 - Informační tabule ŽS...'!F35</f>
        <v>0</v>
      </c>
      <c r="BA96" s="135">
        <f>'01 - Informační tabule ŽS...'!F36</f>
        <v>0</v>
      </c>
      <c r="BB96" s="135">
        <f>'01 - Informační tabule ŽS...'!F37</f>
        <v>0</v>
      </c>
      <c r="BC96" s="135">
        <f>'01 - Informační tabule ŽS...'!F38</f>
        <v>0</v>
      </c>
      <c r="BD96" s="137">
        <f>'01 - Informační tabule ŽS...'!F39</f>
        <v>0</v>
      </c>
      <c r="BE96" s="4"/>
      <c r="BT96" s="138" t="s">
        <v>81</v>
      </c>
      <c r="BV96" s="138" t="s">
        <v>75</v>
      </c>
      <c r="BW96" s="138" t="s">
        <v>86</v>
      </c>
      <c r="BX96" s="138" t="s">
        <v>80</v>
      </c>
      <c r="CL96" s="138" t="s">
        <v>1</v>
      </c>
    </row>
    <row r="97" s="4" customFormat="1" ht="16.5" customHeight="1">
      <c r="A97" s="129" t="s">
        <v>82</v>
      </c>
      <c r="B97" s="67"/>
      <c r="C97" s="130"/>
      <c r="D97" s="130"/>
      <c r="E97" s="131" t="s">
        <v>87</v>
      </c>
      <c r="F97" s="131"/>
      <c r="G97" s="131"/>
      <c r="H97" s="131"/>
      <c r="I97" s="131"/>
      <c r="J97" s="130"/>
      <c r="K97" s="131" t="s">
        <v>88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'02 - HSV - informační tab...'!J32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85</v>
      </c>
      <c r="AR97" s="69"/>
      <c r="AS97" s="134">
        <v>0</v>
      </c>
      <c r="AT97" s="135">
        <f>ROUND(SUM(AV97:AW97),2)</f>
        <v>0</v>
      </c>
      <c r="AU97" s="136">
        <f>'02 - HSV - informační tab...'!P122</f>
        <v>0</v>
      </c>
      <c r="AV97" s="135">
        <f>'02 - HSV - informační tab...'!J35</f>
        <v>0</v>
      </c>
      <c r="AW97" s="135">
        <f>'02 - HSV - informační tab...'!J36</f>
        <v>0</v>
      </c>
      <c r="AX97" s="135">
        <f>'02 - HSV - informační tab...'!J37</f>
        <v>0</v>
      </c>
      <c r="AY97" s="135">
        <f>'02 - HSV - informační tab...'!J38</f>
        <v>0</v>
      </c>
      <c r="AZ97" s="135">
        <f>'02 - HSV - informační tab...'!F35</f>
        <v>0</v>
      </c>
      <c r="BA97" s="135">
        <f>'02 - HSV - informační tab...'!F36</f>
        <v>0</v>
      </c>
      <c r="BB97" s="135">
        <f>'02 - HSV - informační tab...'!F37</f>
        <v>0</v>
      </c>
      <c r="BC97" s="135">
        <f>'02 - HSV - informační tab...'!F38</f>
        <v>0</v>
      </c>
      <c r="BD97" s="137">
        <f>'02 - HSV - informační tab...'!F39</f>
        <v>0</v>
      </c>
      <c r="BE97" s="4"/>
      <c r="BT97" s="138" t="s">
        <v>81</v>
      </c>
      <c r="BV97" s="138" t="s">
        <v>75</v>
      </c>
      <c r="BW97" s="138" t="s">
        <v>89</v>
      </c>
      <c r="BX97" s="138" t="s">
        <v>80</v>
      </c>
      <c r="CL97" s="138" t="s">
        <v>1</v>
      </c>
    </row>
    <row r="98" s="4" customFormat="1" ht="16.5" customHeight="1">
      <c r="A98" s="129" t="s">
        <v>82</v>
      </c>
      <c r="B98" s="67"/>
      <c r="C98" s="130"/>
      <c r="D98" s="130"/>
      <c r="E98" s="131" t="s">
        <v>90</v>
      </c>
      <c r="F98" s="131"/>
      <c r="G98" s="131"/>
      <c r="H98" s="131"/>
      <c r="I98" s="131"/>
      <c r="J98" s="130"/>
      <c r="K98" s="131" t="s">
        <v>91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'03 - VRN -  informační ta...'!J32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85</v>
      </c>
      <c r="AR98" s="69"/>
      <c r="AS98" s="134">
        <v>0</v>
      </c>
      <c r="AT98" s="135">
        <f>ROUND(SUM(AV98:AW98),2)</f>
        <v>0</v>
      </c>
      <c r="AU98" s="136">
        <f>'03 - VRN -  informační ta...'!P121</f>
        <v>0</v>
      </c>
      <c r="AV98" s="135">
        <f>'03 - VRN -  informační ta...'!J35</f>
        <v>0</v>
      </c>
      <c r="AW98" s="135">
        <f>'03 - VRN -  informační ta...'!J36</f>
        <v>0</v>
      </c>
      <c r="AX98" s="135">
        <f>'03 - VRN -  informační ta...'!J37</f>
        <v>0</v>
      </c>
      <c r="AY98" s="135">
        <f>'03 - VRN -  informační ta...'!J38</f>
        <v>0</v>
      </c>
      <c r="AZ98" s="135">
        <f>'03 - VRN -  informační ta...'!F35</f>
        <v>0</v>
      </c>
      <c r="BA98" s="135">
        <f>'03 - VRN -  informační ta...'!F36</f>
        <v>0</v>
      </c>
      <c r="BB98" s="135">
        <f>'03 - VRN -  informační ta...'!F37</f>
        <v>0</v>
      </c>
      <c r="BC98" s="135">
        <f>'03 - VRN -  informační ta...'!F38</f>
        <v>0</v>
      </c>
      <c r="BD98" s="137">
        <f>'03 - VRN -  informační ta...'!F39</f>
        <v>0</v>
      </c>
      <c r="BE98" s="4"/>
      <c r="BT98" s="138" t="s">
        <v>81</v>
      </c>
      <c r="BV98" s="138" t="s">
        <v>75</v>
      </c>
      <c r="BW98" s="138" t="s">
        <v>92</v>
      </c>
      <c r="BX98" s="138" t="s">
        <v>80</v>
      </c>
      <c r="CL98" s="138" t="s">
        <v>1</v>
      </c>
    </row>
    <row r="99" s="4" customFormat="1" ht="16.5" customHeight="1">
      <c r="A99" s="129" t="s">
        <v>82</v>
      </c>
      <c r="B99" s="67"/>
      <c r="C99" s="130"/>
      <c r="D99" s="130"/>
      <c r="E99" s="131" t="s">
        <v>93</v>
      </c>
      <c r="F99" s="131"/>
      <c r="G99" s="131"/>
      <c r="H99" s="131"/>
      <c r="I99" s="131"/>
      <c r="J99" s="130"/>
      <c r="K99" s="131" t="s">
        <v>94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'04 - Kamerový systém ŽST ...'!J32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85</v>
      </c>
      <c r="AR99" s="69"/>
      <c r="AS99" s="134">
        <v>0</v>
      </c>
      <c r="AT99" s="135">
        <f>ROUND(SUM(AV99:AW99),2)</f>
        <v>0</v>
      </c>
      <c r="AU99" s="136">
        <f>'04 - Kamerový systém ŽST ...'!P120</f>
        <v>0</v>
      </c>
      <c r="AV99" s="135">
        <f>'04 - Kamerový systém ŽST ...'!J35</f>
        <v>0</v>
      </c>
      <c r="AW99" s="135">
        <f>'04 - Kamerový systém ŽST ...'!J36</f>
        <v>0</v>
      </c>
      <c r="AX99" s="135">
        <f>'04 - Kamerový systém ŽST ...'!J37</f>
        <v>0</v>
      </c>
      <c r="AY99" s="135">
        <f>'04 - Kamerový systém ŽST ...'!J38</f>
        <v>0</v>
      </c>
      <c r="AZ99" s="135">
        <f>'04 - Kamerový systém ŽST ...'!F35</f>
        <v>0</v>
      </c>
      <c r="BA99" s="135">
        <f>'04 - Kamerový systém ŽST ...'!F36</f>
        <v>0</v>
      </c>
      <c r="BB99" s="135">
        <f>'04 - Kamerový systém ŽST ...'!F37</f>
        <v>0</v>
      </c>
      <c r="BC99" s="135">
        <f>'04 - Kamerový systém ŽST ...'!F38</f>
        <v>0</v>
      </c>
      <c r="BD99" s="137">
        <f>'04 - Kamerový systém ŽST ...'!F39</f>
        <v>0</v>
      </c>
      <c r="BE99" s="4"/>
      <c r="BT99" s="138" t="s">
        <v>81</v>
      </c>
      <c r="BV99" s="138" t="s">
        <v>75</v>
      </c>
      <c r="BW99" s="138" t="s">
        <v>95</v>
      </c>
      <c r="BX99" s="138" t="s">
        <v>80</v>
      </c>
      <c r="CL99" s="138" t="s">
        <v>1</v>
      </c>
    </row>
    <row r="100" s="4" customFormat="1" ht="16.5" customHeight="1">
      <c r="A100" s="129" t="s">
        <v>82</v>
      </c>
      <c r="B100" s="67"/>
      <c r="C100" s="130"/>
      <c r="D100" s="130"/>
      <c r="E100" s="131" t="s">
        <v>96</v>
      </c>
      <c r="F100" s="131"/>
      <c r="G100" s="131"/>
      <c r="H100" s="131"/>
      <c r="I100" s="131"/>
      <c r="J100" s="130"/>
      <c r="K100" s="131" t="s">
        <v>97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'05 - HSV - Kamerový systé...'!J32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85</v>
      </c>
      <c r="AR100" s="69"/>
      <c r="AS100" s="134">
        <v>0</v>
      </c>
      <c r="AT100" s="135">
        <f>ROUND(SUM(AV100:AW100),2)</f>
        <v>0</v>
      </c>
      <c r="AU100" s="136">
        <f>'05 - HSV - Kamerový systé...'!P120</f>
        <v>0</v>
      </c>
      <c r="AV100" s="135">
        <f>'05 - HSV - Kamerový systé...'!J35</f>
        <v>0</v>
      </c>
      <c r="AW100" s="135">
        <f>'05 - HSV - Kamerový systé...'!J36</f>
        <v>0</v>
      </c>
      <c r="AX100" s="135">
        <f>'05 - HSV - Kamerový systé...'!J37</f>
        <v>0</v>
      </c>
      <c r="AY100" s="135">
        <f>'05 - HSV - Kamerový systé...'!J38</f>
        <v>0</v>
      </c>
      <c r="AZ100" s="135">
        <f>'05 - HSV - Kamerový systé...'!F35</f>
        <v>0</v>
      </c>
      <c r="BA100" s="135">
        <f>'05 - HSV - Kamerový systé...'!F36</f>
        <v>0</v>
      </c>
      <c r="BB100" s="135">
        <f>'05 - HSV - Kamerový systé...'!F37</f>
        <v>0</v>
      </c>
      <c r="BC100" s="135">
        <f>'05 - HSV - Kamerový systé...'!F38</f>
        <v>0</v>
      </c>
      <c r="BD100" s="137">
        <f>'05 - HSV - Kamerový systé...'!F39</f>
        <v>0</v>
      </c>
      <c r="BE100" s="4"/>
      <c r="BT100" s="138" t="s">
        <v>81</v>
      </c>
      <c r="BV100" s="138" t="s">
        <v>75</v>
      </c>
      <c r="BW100" s="138" t="s">
        <v>98</v>
      </c>
      <c r="BX100" s="138" t="s">
        <v>80</v>
      </c>
      <c r="CL100" s="138" t="s">
        <v>1</v>
      </c>
    </row>
    <row r="101" s="4" customFormat="1" ht="16.5" customHeight="1">
      <c r="A101" s="129" t="s">
        <v>82</v>
      </c>
      <c r="B101" s="67"/>
      <c r="C101" s="130"/>
      <c r="D101" s="130"/>
      <c r="E101" s="131" t="s">
        <v>99</v>
      </c>
      <c r="F101" s="131"/>
      <c r="G101" s="131"/>
      <c r="H101" s="131"/>
      <c r="I101" s="131"/>
      <c r="J101" s="130"/>
      <c r="K101" s="131" t="s">
        <v>100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'06 - ÚRS - Kamerový systé...'!J32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85</v>
      </c>
      <c r="AR101" s="69"/>
      <c r="AS101" s="134">
        <v>0</v>
      </c>
      <c r="AT101" s="135">
        <f>ROUND(SUM(AV101:AW101),2)</f>
        <v>0</v>
      </c>
      <c r="AU101" s="136">
        <f>'06 - ÚRS - Kamerový systé...'!P120</f>
        <v>0</v>
      </c>
      <c r="AV101" s="135">
        <f>'06 - ÚRS - Kamerový systé...'!J35</f>
        <v>0</v>
      </c>
      <c r="AW101" s="135">
        <f>'06 - ÚRS - Kamerový systé...'!J36</f>
        <v>0</v>
      </c>
      <c r="AX101" s="135">
        <f>'06 - ÚRS - Kamerový systé...'!J37</f>
        <v>0</v>
      </c>
      <c r="AY101" s="135">
        <f>'06 - ÚRS - Kamerový systé...'!J38</f>
        <v>0</v>
      </c>
      <c r="AZ101" s="135">
        <f>'06 - ÚRS - Kamerový systé...'!F35</f>
        <v>0</v>
      </c>
      <c r="BA101" s="135">
        <f>'06 - ÚRS - Kamerový systé...'!F36</f>
        <v>0</v>
      </c>
      <c r="BB101" s="135">
        <f>'06 - ÚRS - Kamerový systé...'!F37</f>
        <v>0</v>
      </c>
      <c r="BC101" s="135">
        <f>'06 - ÚRS - Kamerový systé...'!F38</f>
        <v>0</v>
      </c>
      <c r="BD101" s="137">
        <f>'06 - ÚRS - Kamerový systé...'!F39</f>
        <v>0</v>
      </c>
      <c r="BE101" s="4"/>
      <c r="BT101" s="138" t="s">
        <v>81</v>
      </c>
      <c r="BV101" s="138" t="s">
        <v>75</v>
      </c>
      <c r="BW101" s="138" t="s">
        <v>101</v>
      </c>
      <c r="BX101" s="138" t="s">
        <v>80</v>
      </c>
      <c r="CL101" s="138" t="s">
        <v>1</v>
      </c>
    </row>
    <row r="102" s="7" customFormat="1" ht="16.5" customHeight="1">
      <c r="A102" s="7"/>
      <c r="B102" s="116"/>
      <c r="C102" s="117"/>
      <c r="D102" s="118" t="s">
        <v>81</v>
      </c>
      <c r="E102" s="118"/>
      <c r="F102" s="118"/>
      <c r="G102" s="118"/>
      <c r="H102" s="118"/>
      <c r="I102" s="119"/>
      <c r="J102" s="118" t="s">
        <v>102</v>
      </c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20">
        <f>ROUND(SUM(AG103:AG106),2)</f>
        <v>0</v>
      </c>
      <c r="AH102" s="119"/>
      <c r="AI102" s="119"/>
      <c r="AJ102" s="119"/>
      <c r="AK102" s="119"/>
      <c r="AL102" s="119"/>
      <c r="AM102" s="119"/>
      <c r="AN102" s="121">
        <f>SUM(AG102,AT102)</f>
        <v>0</v>
      </c>
      <c r="AO102" s="119"/>
      <c r="AP102" s="119"/>
      <c r="AQ102" s="122" t="s">
        <v>79</v>
      </c>
      <c r="AR102" s="123"/>
      <c r="AS102" s="124">
        <f>ROUND(SUM(AS103:AS106),2)</f>
        <v>0</v>
      </c>
      <c r="AT102" s="125">
        <f>ROUND(SUM(AV102:AW102),2)</f>
        <v>0</v>
      </c>
      <c r="AU102" s="126">
        <f>ROUND(SUM(AU103:AU106),5)</f>
        <v>0</v>
      </c>
      <c r="AV102" s="125">
        <f>ROUND(AZ102*L29,2)</f>
        <v>0</v>
      </c>
      <c r="AW102" s="125">
        <f>ROUND(BA102*L30,2)</f>
        <v>0</v>
      </c>
      <c r="AX102" s="125">
        <f>ROUND(BB102*L29,2)</f>
        <v>0</v>
      </c>
      <c r="AY102" s="125">
        <f>ROUND(BC102*L30,2)</f>
        <v>0</v>
      </c>
      <c r="AZ102" s="125">
        <f>ROUND(SUM(AZ103:AZ106),2)</f>
        <v>0</v>
      </c>
      <c r="BA102" s="125">
        <f>ROUND(SUM(BA103:BA106),2)</f>
        <v>0</v>
      </c>
      <c r="BB102" s="125">
        <f>ROUND(SUM(BB103:BB106),2)</f>
        <v>0</v>
      </c>
      <c r="BC102" s="125">
        <f>ROUND(SUM(BC103:BC106),2)</f>
        <v>0</v>
      </c>
      <c r="BD102" s="127">
        <f>ROUND(SUM(BD103:BD106),2)</f>
        <v>0</v>
      </c>
      <c r="BE102" s="7"/>
      <c r="BS102" s="128" t="s">
        <v>72</v>
      </c>
      <c r="BT102" s="128" t="s">
        <v>77</v>
      </c>
      <c r="BU102" s="128" t="s">
        <v>74</v>
      </c>
      <c r="BV102" s="128" t="s">
        <v>75</v>
      </c>
      <c r="BW102" s="128" t="s">
        <v>103</v>
      </c>
      <c r="BX102" s="128" t="s">
        <v>5</v>
      </c>
      <c r="CL102" s="128" t="s">
        <v>1</v>
      </c>
      <c r="CM102" s="128" t="s">
        <v>81</v>
      </c>
    </row>
    <row r="103" s="4" customFormat="1" ht="16.5" customHeight="1">
      <c r="A103" s="129" t="s">
        <v>82</v>
      </c>
      <c r="B103" s="67"/>
      <c r="C103" s="130"/>
      <c r="D103" s="130"/>
      <c r="E103" s="131" t="s">
        <v>83</v>
      </c>
      <c r="F103" s="131"/>
      <c r="G103" s="131"/>
      <c r="H103" s="131"/>
      <c r="I103" s="131"/>
      <c r="J103" s="130"/>
      <c r="K103" s="131" t="s">
        <v>104</v>
      </c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>
        <f>'01 - Informační tabule ŽS..._01'!J32</f>
        <v>0</v>
      </c>
      <c r="AH103" s="130"/>
      <c r="AI103" s="130"/>
      <c r="AJ103" s="130"/>
      <c r="AK103" s="130"/>
      <c r="AL103" s="130"/>
      <c r="AM103" s="130"/>
      <c r="AN103" s="132">
        <f>SUM(AG103,AT103)</f>
        <v>0</v>
      </c>
      <c r="AO103" s="130"/>
      <c r="AP103" s="130"/>
      <c r="AQ103" s="133" t="s">
        <v>85</v>
      </c>
      <c r="AR103" s="69"/>
      <c r="AS103" s="134">
        <v>0</v>
      </c>
      <c r="AT103" s="135">
        <f>ROUND(SUM(AV103:AW103),2)</f>
        <v>0</v>
      </c>
      <c r="AU103" s="136">
        <f>'01 - Informační tabule ŽS..._01'!P121</f>
        <v>0</v>
      </c>
      <c r="AV103" s="135">
        <f>'01 - Informační tabule ŽS..._01'!J35</f>
        <v>0</v>
      </c>
      <c r="AW103" s="135">
        <f>'01 - Informační tabule ŽS..._01'!J36</f>
        <v>0</v>
      </c>
      <c r="AX103" s="135">
        <f>'01 - Informační tabule ŽS..._01'!J37</f>
        <v>0</v>
      </c>
      <c r="AY103" s="135">
        <f>'01 - Informační tabule ŽS..._01'!J38</f>
        <v>0</v>
      </c>
      <c r="AZ103" s="135">
        <f>'01 - Informační tabule ŽS..._01'!F35</f>
        <v>0</v>
      </c>
      <c r="BA103" s="135">
        <f>'01 - Informační tabule ŽS..._01'!F36</f>
        <v>0</v>
      </c>
      <c r="BB103" s="135">
        <f>'01 - Informační tabule ŽS..._01'!F37</f>
        <v>0</v>
      </c>
      <c r="BC103" s="135">
        <f>'01 - Informační tabule ŽS..._01'!F38</f>
        <v>0</v>
      </c>
      <c r="BD103" s="137">
        <f>'01 - Informační tabule ŽS..._01'!F39</f>
        <v>0</v>
      </c>
      <c r="BE103" s="4"/>
      <c r="BT103" s="138" t="s">
        <v>81</v>
      </c>
      <c r="BV103" s="138" t="s">
        <v>75</v>
      </c>
      <c r="BW103" s="138" t="s">
        <v>105</v>
      </c>
      <c r="BX103" s="138" t="s">
        <v>103</v>
      </c>
      <c r="CL103" s="138" t="s">
        <v>1</v>
      </c>
    </row>
    <row r="104" s="4" customFormat="1" ht="23.25" customHeight="1">
      <c r="A104" s="129" t="s">
        <v>82</v>
      </c>
      <c r="B104" s="67"/>
      <c r="C104" s="130"/>
      <c r="D104" s="130"/>
      <c r="E104" s="131" t="s">
        <v>87</v>
      </c>
      <c r="F104" s="131"/>
      <c r="G104" s="131"/>
      <c r="H104" s="131"/>
      <c r="I104" s="131"/>
      <c r="J104" s="130"/>
      <c r="K104" s="131" t="s">
        <v>106</v>
      </c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2">
        <f>'02 - HSV - informační tab..._01'!J32</f>
        <v>0</v>
      </c>
      <c r="AH104" s="130"/>
      <c r="AI104" s="130"/>
      <c r="AJ104" s="130"/>
      <c r="AK104" s="130"/>
      <c r="AL104" s="130"/>
      <c r="AM104" s="130"/>
      <c r="AN104" s="132">
        <f>SUM(AG104,AT104)</f>
        <v>0</v>
      </c>
      <c r="AO104" s="130"/>
      <c r="AP104" s="130"/>
      <c r="AQ104" s="133" t="s">
        <v>85</v>
      </c>
      <c r="AR104" s="69"/>
      <c r="AS104" s="134">
        <v>0</v>
      </c>
      <c r="AT104" s="135">
        <f>ROUND(SUM(AV104:AW104),2)</f>
        <v>0</v>
      </c>
      <c r="AU104" s="136">
        <f>'02 - HSV - informační tab..._01'!P122</f>
        <v>0</v>
      </c>
      <c r="AV104" s="135">
        <f>'02 - HSV - informační tab..._01'!J35</f>
        <v>0</v>
      </c>
      <c r="AW104" s="135">
        <f>'02 - HSV - informační tab..._01'!J36</f>
        <v>0</v>
      </c>
      <c r="AX104" s="135">
        <f>'02 - HSV - informační tab..._01'!J37</f>
        <v>0</v>
      </c>
      <c r="AY104" s="135">
        <f>'02 - HSV - informační tab..._01'!J38</f>
        <v>0</v>
      </c>
      <c r="AZ104" s="135">
        <f>'02 - HSV - informační tab..._01'!F35</f>
        <v>0</v>
      </c>
      <c r="BA104" s="135">
        <f>'02 - HSV - informační tab..._01'!F36</f>
        <v>0</v>
      </c>
      <c r="BB104" s="135">
        <f>'02 - HSV - informační tab..._01'!F37</f>
        <v>0</v>
      </c>
      <c r="BC104" s="135">
        <f>'02 - HSV - informační tab..._01'!F38</f>
        <v>0</v>
      </c>
      <c r="BD104" s="137">
        <f>'02 - HSV - informační tab..._01'!F39</f>
        <v>0</v>
      </c>
      <c r="BE104" s="4"/>
      <c r="BT104" s="138" t="s">
        <v>81</v>
      </c>
      <c r="BV104" s="138" t="s">
        <v>75</v>
      </c>
      <c r="BW104" s="138" t="s">
        <v>107</v>
      </c>
      <c r="BX104" s="138" t="s">
        <v>103</v>
      </c>
      <c r="CL104" s="138" t="s">
        <v>1</v>
      </c>
    </row>
    <row r="105" s="4" customFormat="1" ht="23.25" customHeight="1">
      <c r="A105" s="129" t="s">
        <v>82</v>
      </c>
      <c r="B105" s="67"/>
      <c r="C105" s="130"/>
      <c r="D105" s="130"/>
      <c r="E105" s="131" t="s">
        <v>90</v>
      </c>
      <c r="F105" s="131"/>
      <c r="G105" s="131"/>
      <c r="H105" s="131"/>
      <c r="I105" s="131"/>
      <c r="J105" s="130"/>
      <c r="K105" s="131" t="s">
        <v>108</v>
      </c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2">
        <f>'03 - VRN -  informační ta..._01'!J32</f>
        <v>0</v>
      </c>
      <c r="AH105" s="130"/>
      <c r="AI105" s="130"/>
      <c r="AJ105" s="130"/>
      <c r="AK105" s="130"/>
      <c r="AL105" s="130"/>
      <c r="AM105" s="130"/>
      <c r="AN105" s="132">
        <f>SUM(AG105,AT105)</f>
        <v>0</v>
      </c>
      <c r="AO105" s="130"/>
      <c r="AP105" s="130"/>
      <c r="AQ105" s="133" t="s">
        <v>85</v>
      </c>
      <c r="AR105" s="69"/>
      <c r="AS105" s="134">
        <v>0</v>
      </c>
      <c r="AT105" s="135">
        <f>ROUND(SUM(AV105:AW105),2)</f>
        <v>0</v>
      </c>
      <c r="AU105" s="136">
        <f>'03 - VRN -  informační ta..._01'!P121</f>
        <v>0</v>
      </c>
      <c r="AV105" s="135">
        <f>'03 - VRN -  informační ta..._01'!J35</f>
        <v>0</v>
      </c>
      <c r="AW105" s="135">
        <f>'03 - VRN -  informační ta..._01'!J36</f>
        <v>0</v>
      </c>
      <c r="AX105" s="135">
        <f>'03 - VRN -  informační ta..._01'!J37</f>
        <v>0</v>
      </c>
      <c r="AY105" s="135">
        <f>'03 - VRN -  informační ta..._01'!J38</f>
        <v>0</v>
      </c>
      <c r="AZ105" s="135">
        <f>'03 - VRN -  informační ta..._01'!F35</f>
        <v>0</v>
      </c>
      <c r="BA105" s="135">
        <f>'03 - VRN -  informační ta..._01'!F36</f>
        <v>0</v>
      </c>
      <c r="BB105" s="135">
        <f>'03 - VRN -  informační ta..._01'!F37</f>
        <v>0</v>
      </c>
      <c r="BC105" s="135">
        <f>'03 - VRN -  informační ta..._01'!F38</f>
        <v>0</v>
      </c>
      <c r="BD105" s="137">
        <f>'03 - VRN -  informační ta..._01'!F39</f>
        <v>0</v>
      </c>
      <c r="BE105" s="4"/>
      <c r="BT105" s="138" t="s">
        <v>81</v>
      </c>
      <c r="BV105" s="138" t="s">
        <v>75</v>
      </c>
      <c r="BW105" s="138" t="s">
        <v>109</v>
      </c>
      <c r="BX105" s="138" t="s">
        <v>103</v>
      </c>
      <c r="CL105" s="138" t="s">
        <v>1</v>
      </c>
    </row>
    <row r="106" s="4" customFormat="1" ht="16.5" customHeight="1">
      <c r="A106" s="129" t="s">
        <v>82</v>
      </c>
      <c r="B106" s="67"/>
      <c r="C106" s="130"/>
      <c r="D106" s="130"/>
      <c r="E106" s="131" t="s">
        <v>93</v>
      </c>
      <c r="F106" s="131"/>
      <c r="G106" s="131"/>
      <c r="H106" s="131"/>
      <c r="I106" s="131"/>
      <c r="J106" s="130"/>
      <c r="K106" s="131" t="s">
        <v>110</v>
      </c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2">
        <f>'04 - Kamerový systém ŽST ..._01'!J32</f>
        <v>0</v>
      </c>
      <c r="AH106" s="130"/>
      <c r="AI106" s="130"/>
      <c r="AJ106" s="130"/>
      <c r="AK106" s="130"/>
      <c r="AL106" s="130"/>
      <c r="AM106" s="130"/>
      <c r="AN106" s="132">
        <f>SUM(AG106,AT106)</f>
        <v>0</v>
      </c>
      <c r="AO106" s="130"/>
      <c r="AP106" s="130"/>
      <c r="AQ106" s="133" t="s">
        <v>85</v>
      </c>
      <c r="AR106" s="69"/>
      <c r="AS106" s="139">
        <v>0</v>
      </c>
      <c r="AT106" s="140">
        <f>ROUND(SUM(AV106:AW106),2)</f>
        <v>0</v>
      </c>
      <c r="AU106" s="141">
        <f>'04 - Kamerový systém ŽST ..._01'!P120</f>
        <v>0</v>
      </c>
      <c r="AV106" s="140">
        <f>'04 - Kamerový systém ŽST ..._01'!J35</f>
        <v>0</v>
      </c>
      <c r="AW106" s="140">
        <f>'04 - Kamerový systém ŽST ..._01'!J36</f>
        <v>0</v>
      </c>
      <c r="AX106" s="140">
        <f>'04 - Kamerový systém ŽST ..._01'!J37</f>
        <v>0</v>
      </c>
      <c r="AY106" s="140">
        <f>'04 - Kamerový systém ŽST ..._01'!J38</f>
        <v>0</v>
      </c>
      <c r="AZ106" s="140">
        <f>'04 - Kamerový systém ŽST ..._01'!F35</f>
        <v>0</v>
      </c>
      <c r="BA106" s="140">
        <f>'04 - Kamerový systém ŽST ..._01'!F36</f>
        <v>0</v>
      </c>
      <c r="BB106" s="140">
        <f>'04 - Kamerový systém ŽST ..._01'!F37</f>
        <v>0</v>
      </c>
      <c r="BC106" s="140">
        <f>'04 - Kamerový systém ŽST ..._01'!F38</f>
        <v>0</v>
      </c>
      <c r="BD106" s="142">
        <f>'04 - Kamerový systém ŽST ..._01'!F39</f>
        <v>0</v>
      </c>
      <c r="BE106" s="4"/>
      <c r="BT106" s="138" t="s">
        <v>81</v>
      </c>
      <c r="BV106" s="138" t="s">
        <v>75</v>
      </c>
      <c r="BW106" s="138" t="s">
        <v>111</v>
      </c>
      <c r="BX106" s="138" t="s">
        <v>103</v>
      </c>
      <c r="CL106" s="138" t="s">
        <v>1</v>
      </c>
    </row>
    <row r="107" s="2" customFormat="1" ht="30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41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B108" s="64"/>
      <c r="AC108" s="64"/>
      <c r="AD108" s="64"/>
      <c r="AE108" s="64"/>
      <c r="AF108" s="64"/>
      <c r="AG108" s="64"/>
      <c r="AH108" s="64"/>
      <c r="AI108" s="64"/>
      <c r="AJ108" s="64"/>
      <c r="AK108" s="64"/>
      <c r="AL108" s="64"/>
      <c r="AM108" s="64"/>
      <c r="AN108" s="64"/>
      <c r="AO108" s="64"/>
      <c r="AP108" s="64"/>
      <c r="AQ108" s="64"/>
      <c r="AR108" s="41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</sheetData>
  <sheetProtection sheet="1" formatColumns="0" formatRows="0" objects="1" scenarios="1" spinCount="100000" saltValue="ZA727JX+uD6U71eaHKDxAzsQUH3YlaNTnYPWSf45gvemiI2l3Y2A9QmfW5XupyfGpmHr2M8LOHdm+sGYnAXB9A==" hashValue="BcO+JV0zxeOGj8YZkHJ/Hbdr254UvyLgG5rjOJmdvEoNa6G6xsgZLLvBVnCccuJGYg4hXJtzgcSZX3w6Nshq5g==" algorithmName="SHA-512" password="CC35"/>
  <mergeCells count="86">
    <mergeCell ref="C92:G92"/>
    <mergeCell ref="D95:H95"/>
    <mergeCell ref="D102:H102"/>
    <mergeCell ref="E101:I101"/>
    <mergeCell ref="E99:I99"/>
    <mergeCell ref="E97:I97"/>
    <mergeCell ref="E96:I96"/>
    <mergeCell ref="E100:I100"/>
    <mergeCell ref="E98:I98"/>
    <mergeCell ref="E103:I103"/>
    <mergeCell ref="E104:I104"/>
    <mergeCell ref="I92:AF92"/>
    <mergeCell ref="J102:AF102"/>
    <mergeCell ref="J95:AF95"/>
    <mergeCell ref="K100:AF100"/>
    <mergeCell ref="K97:AF97"/>
    <mergeCell ref="K98:AF98"/>
    <mergeCell ref="K99:AF99"/>
    <mergeCell ref="K96:AF96"/>
    <mergeCell ref="K101:AF101"/>
    <mergeCell ref="K103:AF103"/>
    <mergeCell ref="K104:AF104"/>
    <mergeCell ref="L85:AJ85"/>
    <mergeCell ref="E105:I105"/>
    <mergeCell ref="K105:AF105"/>
    <mergeCell ref="E106:I106"/>
    <mergeCell ref="K106:AF10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2:AM102"/>
    <mergeCell ref="AG99:AM99"/>
    <mergeCell ref="AG103:AM103"/>
    <mergeCell ref="AG100:AM100"/>
    <mergeCell ref="AG104:AM104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4:AP104"/>
    <mergeCell ref="AN103:AP103"/>
    <mergeCell ref="AN92:AP92"/>
    <mergeCell ref="AN99:AP99"/>
    <mergeCell ref="AN95:AP95"/>
    <mergeCell ref="AN101:AP101"/>
    <mergeCell ref="AN100:AP100"/>
    <mergeCell ref="AN96:AP96"/>
    <mergeCell ref="AN97:AP97"/>
    <mergeCell ref="AN102:AP102"/>
    <mergeCell ref="AN98:AP98"/>
    <mergeCell ref="AS89:AT91"/>
    <mergeCell ref="AN105:AP105"/>
    <mergeCell ref="AG105:AM105"/>
    <mergeCell ref="AN106:AP106"/>
    <mergeCell ref="AG106:AM106"/>
    <mergeCell ref="AG94:AM94"/>
    <mergeCell ref="AN94:AP94"/>
  </mergeCells>
  <hyperlinks>
    <hyperlink ref="A96" location="'01 - Informační tabule ŽS...'!C2" display="/"/>
    <hyperlink ref="A97" location="'02 - HSV - informační tab...'!C2" display="/"/>
    <hyperlink ref="A98" location="'03 - VRN -  informační ta...'!C2" display="/"/>
    <hyperlink ref="A99" location="'04 - Kamerový systém ŽST ...'!C2" display="/"/>
    <hyperlink ref="A100" location="'05 - HSV - Kamerový systé...'!C2" display="/"/>
    <hyperlink ref="A101" location="'06 - ÚRS - Kamerový systé...'!C2" display="/"/>
    <hyperlink ref="A103" location="'01 - Informační tabule ŽS..._01'!C2" display="/"/>
    <hyperlink ref="A104" location="'02 - HSV - informační tab..._01'!C2" display="/"/>
    <hyperlink ref="A105" location="'03 - VRN -  informační ta..._01'!C2" display="/"/>
    <hyperlink ref="A106" location="'04 - Kamerový systém ŽST 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698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817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ROUND((SUM(BE121:BE129)),  2)</f>
        <v>0</v>
      </c>
      <c r="G35" s="35"/>
      <c r="H35" s="35"/>
      <c r="I35" s="161">
        <v>0.20999999999999999</v>
      </c>
      <c r="J35" s="160">
        <f>ROUND(((SUM(BE121:BE129))*I35),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ROUND((SUM(BF121:BF129)),  2)</f>
        <v>0</v>
      </c>
      <c r="G36" s="35"/>
      <c r="H36" s="35"/>
      <c r="I36" s="161">
        <v>0.12</v>
      </c>
      <c r="J36" s="160">
        <f>ROUND(((SUM(BF121:BF129))*I36),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ROUND((SUM(BG121:BG129)),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ROUND((SUM(BH121:BH129)),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ROUND((SUM(BI121:BI129)),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698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 xml:space="preserve">03 - VRN -  informační tabule ŽST Havlíčkův Brod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9" customFormat="1" ht="24.96" customHeight="1">
      <c r="A99" s="9"/>
      <c r="B99" s="185"/>
      <c r="C99" s="186"/>
      <c r="D99" s="187" t="s">
        <v>548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informačních systémů v ŽST Jihlava a ŽST Havlíčkův Brod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113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698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 xml:space="preserve">03 - VRN -  informační tabule ŽST Havlíčkův Brod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2. 7. 2024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124</v>
      </c>
      <c r="D120" s="194" t="s">
        <v>58</v>
      </c>
      <c r="E120" s="194" t="s">
        <v>54</v>
      </c>
      <c r="F120" s="194" t="s">
        <v>55</v>
      </c>
      <c r="G120" s="194" t="s">
        <v>125</v>
      </c>
      <c r="H120" s="194" t="s">
        <v>126</v>
      </c>
      <c r="I120" s="194" t="s">
        <v>127</v>
      </c>
      <c r="J120" s="195" t="s">
        <v>119</v>
      </c>
      <c r="K120" s="196" t="s">
        <v>128</v>
      </c>
      <c r="L120" s="197"/>
      <c r="M120" s="97" t="s">
        <v>1</v>
      </c>
      <c r="N120" s="98" t="s">
        <v>37</v>
      </c>
      <c r="O120" s="98" t="s">
        <v>129</v>
      </c>
      <c r="P120" s="98" t="s">
        <v>130</v>
      </c>
      <c r="Q120" s="98" t="s">
        <v>131</v>
      </c>
      <c r="R120" s="98" t="s">
        <v>132</v>
      </c>
      <c r="S120" s="98" t="s">
        <v>133</v>
      </c>
      <c r="T120" s="99" t="s">
        <v>134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135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</f>
        <v>0</v>
      </c>
      <c r="Q121" s="101"/>
      <c r="R121" s="200">
        <f>R122</f>
        <v>0</v>
      </c>
      <c r="S121" s="101"/>
      <c r="T121" s="20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121</v>
      </c>
      <c r="BK121" s="202">
        <f>BK122</f>
        <v>0</v>
      </c>
    </row>
    <row r="122" s="11" customFormat="1" ht="25.92" customHeight="1">
      <c r="A122" s="11"/>
      <c r="B122" s="218"/>
      <c r="C122" s="219"/>
      <c r="D122" s="220" t="s">
        <v>72</v>
      </c>
      <c r="E122" s="221" t="s">
        <v>549</v>
      </c>
      <c r="F122" s="221" t="s">
        <v>550</v>
      </c>
      <c r="G122" s="219"/>
      <c r="H122" s="219"/>
      <c r="I122" s="222"/>
      <c r="J122" s="223">
        <f>BK122</f>
        <v>0</v>
      </c>
      <c r="K122" s="219"/>
      <c r="L122" s="224"/>
      <c r="M122" s="225"/>
      <c r="N122" s="226"/>
      <c r="O122" s="226"/>
      <c r="P122" s="227">
        <f>SUM(P123:P129)</f>
        <v>0</v>
      </c>
      <c r="Q122" s="226"/>
      <c r="R122" s="227">
        <f>SUM(R123:R129)</f>
        <v>0</v>
      </c>
      <c r="S122" s="226"/>
      <c r="T122" s="228">
        <f>SUM(T123:T129)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9" t="s">
        <v>154</v>
      </c>
      <c r="AT122" s="230" t="s">
        <v>72</v>
      </c>
      <c r="AU122" s="230" t="s">
        <v>73</v>
      </c>
      <c r="AY122" s="229" t="s">
        <v>141</v>
      </c>
      <c r="BK122" s="231">
        <f>SUM(BK123:BK129)</f>
        <v>0</v>
      </c>
    </row>
    <row r="123" s="2" customFormat="1" ht="21.75" customHeight="1">
      <c r="A123" s="35"/>
      <c r="B123" s="36"/>
      <c r="C123" s="232" t="s">
        <v>77</v>
      </c>
      <c r="D123" s="232" t="s">
        <v>176</v>
      </c>
      <c r="E123" s="233" t="s">
        <v>551</v>
      </c>
      <c r="F123" s="234" t="s">
        <v>552</v>
      </c>
      <c r="G123" s="235" t="s">
        <v>179</v>
      </c>
      <c r="H123" s="236"/>
      <c r="I123" s="237"/>
      <c r="J123" s="238">
        <f>ROUND(I123*H123,2)</f>
        <v>0</v>
      </c>
      <c r="K123" s="239"/>
      <c r="L123" s="41"/>
      <c r="M123" s="240" t="s">
        <v>1</v>
      </c>
      <c r="N123" s="241" t="s">
        <v>38</v>
      </c>
      <c r="O123" s="8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6" t="s">
        <v>142</v>
      </c>
      <c r="AT123" s="216" t="s">
        <v>176</v>
      </c>
      <c r="AU123" s="216" t="s">
        <v>77</v>
      </c>
      <c r="AY123" s="14" t="s">
        <v>141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4" t="s">
        <v>77</v>
      </c>
      <c r="BK123" s="217">
        <f>ROUND(I123*H123,2)</f>
        <v>0</v>
      </c>
      <c r="BL123" s="14" t="s">
        <v>142</v>
      </c>
      <c r="BM123" s="216" t="s">
        <v>818</v>
      </c>
    </row>
    <row r="124" s="2" customFormat="1" ht="24.15" customHeight="1">
      <c r="A124" s="35"/>
      <c r="B124" s="36"/>
      <c r="C124" s="232" t="s">
        <v>81</v>
      </c>
      <c r="D124" s="232" t="s">
        <v>176</v>
      </c>
      <c r="E124" s="233" t="s">
        <v>554</v>
      </c>
      <c r="F124" s="234" t="s">
        <v>555</v>
      </c>
      <c r="G124" s="235" t="s">
        <v>179</v>
      </c>
      <c r="H124" s="236"/>
      <c r="I124" s="237"/>
      <c r="J124" s="238">
        <f>ROUND(I124*H124,2)</f>
        <v>0</v>
      </c>
      <c r="K124" s="239"/>
      <c r="L124" s="41"/>
      <c r="M124" s="240" t="s">
        <v>1</v>
      </c>
      <c r="N124" s="241" t="s">
        <v>38</v>
      </c>
      <c r="O124" s="8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142</v>
      </c>
      <c r="AT124" s="216" t="s">
        <v>176</v>
      </c>
      <c r="AU124" s="216" t="s">
        <v>77</v>
      </c>
      <c r="AY124" s="14" t="s">
        <v>141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4" t="s">
        <v>77</v>
      </c>
      <c r="BK124" s="217">
        <f>ROUND(I124*H124,2)</f>
        <v>0</v>
      </c>
      <c r="BL124" s="14" t="s">
        <v>142</v>
      </c>
      <c r="BM124" s="216" t="s">
        <v>819</v>
      </c>
    </row>
    <row r="125" s="2" customFormat="1" ht="33" customHeight="1">
      <c r="A125" s="35"/>
      <c r="B125" s="36"/>
      <c r="C125" s="232" t="s">
        <v>147</v>
      </c>
      <c r="D125" s="232" t="s">
        <v>176</v>
      </c>
      <c r="E125" s="233" t="s">
        <v>557</v>
      </c>
      <c r="F125" s="234" t="s">
        <v>558</v>
      </c>
      <c r="G125" s="235" t="s">
        <v>139</v>
      </c>
      <c r="H125" s="242">
        <v>1</v>
      </c>
      <c r="I125" s="237"/>
      <c r="J125" s="238">
        <f>ROUND(I125*H125,2)</f>
        <v>0</v>
      </c>
      <c r="K125" s="239"/>
      <c r="L125" s="41"/>
      <c r="M125" s="240" t="s">
        <v>1</v>
      </c>
      <c r="N125" s="241" t="s">
        <v>38</v>
      </c>
      <c r="O125" s="8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142</v>
      </c>
      <c r="AT125" s="216" t="s">
        <v>176</v>
      </c>
      <c r="AU125" s="216" t="s">
        <v>77</v>
      </c>
      <c r="AY125" s="14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77</v>
      </c>
      <c r="BK125" s="217">
        <f>ROUND(I125*H125,2)</f>
        <v>0</v>
      </c>
      <c r="BL125" s="14" t="s">
        <v>142</v>
      </c>
      <c r="BM125" s="216" t="s">
        <v>820</v>
      </c>
    </row>
    <row r="126" s="2" customFormat="1" ht="33" customHeight="1">
      <c r="A126" s="35"/>
      <c r="B126" s="36"/>
      <c r="C126" s="232" t="s">
        <v>142</v>
      </c>
      <c r="D126" s="232" t="s">
        <v>176</v>
      </c>
      <c r="E126" s="233" t="s">
        <v>821</v>
      </c>
      <c r="F126" s="234" t="s">
        <v>558</v>
      </c>
      <c r="G126" s="235" t="s">
        <v>139</v>
      </c>
      <c r="H126" s="242">
        <v>1</v>
      </c>
      <c r="I126" s="237"/>
      <c r="J126" s="238">
        <f>ROUND(I126*H126,2)</f>
        <v>0</v>
      </c>
      <c r="K126" s="239"/>
      <c r="L126" s="41"/>
      <c r="M126" s="240" t="s">
        <v>1</v>
      </c>
      <c r="N126" s="241" t="s">
        <v>38</v>
      </c>
      <c r="O126" s="8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142</v>
      </c>
      <c r="AT126" s="216" t="s">
        <v>176</v>
      </c>
      <c r="AU126" s="216" t="s">
        <v>77</v>
      </c>
      <c r="AY126" s="14" t="s">
        <v>141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77</v>
      </c>
      <c r="BK126" s="217">
        <f>ROUND(I126*H126,2)</f>
        <v>0</v>
      </c>
      <c r="BL126" s="14" t="s">
        <v>142</v>
      </c>
      <c r="BM126" s="216" t="s">
        <v>822</v>
      </c>
    </row>
    <row r="127" s="2" customFormat="1" ht="24.15" customHeight="1">
      <c r="A127" s="35"/>
      <c r="B127" s="36"/>
      <c r="C127" s="203" t="s">
        <v>154</v>
      </c>
      <c r="D127" s="203" t="s">
        <v>136</v>
      </c>
      <c r="E127" s="204" t="s">
        <v>531</v>
      </c>
      <c r="F127" s="205" t="s">
        <v>532</v>
      </c>
      <c r="G127" s="206" t="s">
        <v>139</v>
      </c>
      <c r="H127" s="207">
        <v>3</v>
      </c>
      <c r="I127" s="208"/>
      <c r="J127" s="209">
        <f>ROUND(I127*H127,2)</f>
        <v>0</v>
      </c>
      <c r="K127" s="210"/>
      <c r="L127" s="211"/>
      <c r="M127" s="212" t="s">
        <v>1</v>
      </c>
      <c r="N127" s="213" t="s">
        <v>38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140</v>
      </c>
      <c r="AT127" s="216" t="s">
        <v>136</v>
      </c>
      <c r="AU127" s="216" t="s">
        <v>77</v>
      </c>
      <c r="AY127" s="14" t="s">
        <v>141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77</v>
      </c>
      <c r="BK127" s="217">
        <f>ROUND(I127*H127,2)</f>
        <v>0</v>
      </c>
      <c r="BL127" s="14" t="s">
        <v>142</v>
      </c>
      <c r="BM127" s="216" t="s">
        <v>823</v>
      </c>
    </row>
    <row r="128" s="2" customFormat="1" ht="24.15" customHeight="1">
      <c r="A128" s="35"/>
      <c r="B128" s="36"/>
      <c r="C128" s="232" t="s">
        <v>158</v>
      </c>
      <c r="D128" s="232" t="s">
        <v>176</v>
      </c>
      <c r="E128" s="233" t="s">
        <v>177</v>
      </c>
      <c r="F128" s="234" t="s">
        <v>178</v>
      </c>
      <c r="G128" s="235" t="s">
        <v>179</v>
      </c>
      <c r="H128" s="236"/>
      <c r="I128" s="237"/>
      <c r="J128" s="238">
        <f>ROUND(I128*H128,2)</f>
        <v>0</v>
      </c>
      <c r="K128" s="239"/>
      <c r="L128" s="41"/>
      <c r="M128" s="240" t="s">
        <v>1</v>
      </c>
      <c r="N128" s="241" t="s">
        <v>38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142</v>
      </c>
      <c r="AT128" s="216" t="s">
        <v>176</v>
      </c>
      <c r="AU128" s="216" t="s">
        <v>77</v>
      </c>
      <c r="AY128" s="14" t="s">
        <v>141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77</v>
      </c>
      <c r="BK128" s="217">
        <f>ROUND(I128*H128,2)</f>
        <v>0</v>
      </c>
      <c r="BL128" s="14" t="s">
        <v>142</v>
      </c>
      <c r="BM128" s="216" t="s">
        <v>824</v>
      </c>
    </row>
    <row r="129" s="2" customFormat="1" ht="24.15" customHeight="1">
      <c r="A129" s="35"/>
      <c r="B129" s="36"/>
      <c r="C129" s="232" t="s">
        <v>162</v>
      </c>
      <c r="D129" s="232" t="s">
        <v>176</v>
      </c>
      <c r="E129" s="233" t="s">
        <v>825</v>
      </c>
      <c r="F129" s="234" t="s">
        <v>826</v>
      </c>
      <c r="G129" s="235" t="s">
        <v>827</v>
      </c>
      <c r="H129" s="242">
        <v>1.45</v>
      </c>
      <c r="I129" s="237"/>
      <c r="J129" s="238">
        <f>ROUND(I129*H129,2)</f>
        <v>0</v>
      </c>
      <c r="K129" s="239"/>
      <c r="L129" s="41"/>
      <c r="M129" s="255" t="s">
        <v>1</v>
      </c>
      <c r="N129" s="256" t="s">
        <v>38</v>
      </c>
      <c r="O129" s="245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142</v>
      </c>
      <c r="AT129" s="216" t="s">
        <v>176</v>
      </c>
      <c r="AU129" s="216" t="s">
        <v>77</v>
      </c>
      <c r="AY129" s="14" t="s">
        <v>141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77</v>
      </c>
      <c r="BK129" s="217">
        <f>ROUND(I129*H129,2)</f>
        <v>0</v>
      </c>
      <c r="BL129" s="14" t="s">
        <v>142</v>
      </c>
      <c r="BM129" s="216" t="s">
        <v>828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MLxtB6Z1HjGOe351MvTLN9//Mir2ThQaLkwuGzunQdge9QZUOLm0U9B5thcLiojFyJUU/Fu3h631hSE+apKkwQ==" hashValue="DxXziyzDY718tp0MfFVADViOFdIy+Q0A9UpSekuMuugrtVZ0pIm4C8tNXlPMlFnVk8oLnZ/U/c0BRWsi4U8J3w==" algorithmName="SHA-512" password="CC35"/>
  <autoFilter ref="C120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698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829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ROUND((SUM(BE120:BE160)),  2)</f>
        <v>0</v>
      </c>
      <c r="G35" s="35"/>
      <c r="H35" s="35"/>
      <c r="I35" s="161">
        <v>0.20999999999999999</v>
      </c>
      <c r="J35" s="160">
        <f>ROUND(((SUM(BE120:BE160))*I35),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ROUND((SUM(BF120:BF160)),  2)</f>
        <v>0</v>
      </c>
      <c r="G36" s="35"/>
      <c r="H36" s="35"/>
      <c r="I36" s="161">
        <v>0.12</v>
      </c>
      <c r="J36" s="160">
        <f>ROUND(((SUM(BF120:BF160))*I36),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ROUND((SUM(BG120:BG160)),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ROUND((SUM(BH120:BH160)),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ROUND((SUM(BI120:BI160)),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698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04 - Kamerový systém ŽST Havlíčkův Brod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informačních systémů v ŽST Jihlava a ŽST Havlíčkův Brod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113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698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04 - Kamerový systém ŽST Havlíčkův Brod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 </v>
      </c>
      <c r="G114" s="37"/>
      <c r="H114" s="37"/>
      <c r="I114" s="29" t="s">
        <v>22</v>
      </c>
      <c r="J114" s="76" t="str">
        <f>IF(J14="","",J14)</f>
        <v>2. 7. 2024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 xml:space="preserve"> </v>
      </c>
      <c r="G116" s="37"/>
      <c r="H116" s="37"/>
      <c r="I116" s="29" t="s">
        <v>29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IF(E20="","",E20)</f>
        <v>Vyplň údaj</v>
      </c>
      <c r="G117" s="37"/>
      <c r="H117" s="37"/>
      <c r="I117" s="29" t="s">
        <v>31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0" customFormat="1" ht="29.28" customHeight="1">
      <c r="A119" s="191"/>
      <c r="B119" s="192"/>
      <c r="C119" s="193" t="s">
        <v>124</v>
      </c>
      <c r="D119" s="194" t="s">
        <v>58</v>
      </c>
      <c r="E119" s="194" t="s">
        <v>54</v>
      </c>
      <c r="F119" s="194" t="s">
        <v>55</v>
      </c>
      <c r="G119" s="194" t="s">
        <v>125</v>
      </c>
      <c r="H119" s="194" t="s">
        <v>126</v>
      </c>
      <c r="I119" s="194" t="s">
        <v>127</v>
      </c>
      <c r="J119" s="195" t="s">
        <v>119</v>
      </c>
      <c r="K119" s="196" t="s">
        <v>128</v>
      </c>
      <c r="L119" s="197"/>
      <c r="M119" s="97" t="s">
        <v>1</v>
      </c>
      <c r="N119" s="98" t="s">
        <v>37</v>
      </c>
      <c r="O119" s="98" t="s">
        <v>129</v>
      </c>
      <c r="P119" s="98" t="s">
        <v>130</v>
      </c>
      <c r="Q119" s="98" t="s">
        <v>131</v>
      </c>
      <c r="R119" s="98" t="s">
        <v>132</v>
      </c>
      <c r="S119" s="98" t="s">
        <v>133</v>
      </c>
      <c r="T119" s="99" t="s">
        <v>134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5"/>
      <c r="B120" s="36"/>
      <c r="C120" s="104" t="s">
        <v>135</v>
      </c>
      <c r="D120" s="37"/>
      <c r="E120" s="37"/>
      <c r="F120" s="37"/>
      <c r="G120" s="37"/>
      <c r="H120" s="37"/>
      <c r="I120" s="37"/>
      <c r="J120" s="198">
        <f>BK120</f>
        <v>0</v>
      </c>
      <c r="K120" s="37"/>
      <c r="L120" s="41"/>
      <c r="M120" s="100"/>
      <c r="N120" s="199"/>
      <c r="O120" s="101"/>
      <c r="P120" s="200">
        <f>SUM(P121:P160)</f>
        <v>0</v>
      </c>
      <c r="Q120" s="101"/>
      <c r="R120" s="200">
        <f>SUM(R121:R160)</f>
        <v>0</v>
      </c>
      <c r="S120" s="101"/>
      <c r="T120" s="201">
        <f>SUM(T121:T160)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121</v>
      </c>
      <c r="BK120" s="202">
        <f>SUM(BK121:BK160)</f>
        <v>0</v>
      </c>
    </row>
    <row r="121" s="2" customFormat="1" ht="16.5" customHeight="1">
      <c r="A121" s="35"/>
      <c r="B121" s="36"/>
      <c r="C121" s="203" t="s">
        <v>77</v>
      </c>
      <c r="D121" s="203" t="s">
        <v>136</v>
      </c>
      <c r="E121" s="204" t="s">
        <v>561</v>
      </c>
      <c r="F121" s="205" t="s">
        <v>562</v>
      </c>
      <c r="G121" s="206" t="s">
        <v>139</v>
      </c>
      <c r="H121" s="207">
        <v>2</v>
      </c>
      <c r="I121" s="208"/>
      <c r="J121" s="209">
        <f>ROUND(I121*H121,2)</f>
        <v>0</v>
      </c>
      <c r="K121" s="210"/>
      <c r="L121" s="211"/>
      <c r="M121" s="212" t="s">
        <v>1</v>
      </c>
      <c r="N121" s="213" t="s">
        <v>38</v>
      </c>
      <c r="O121" s="88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6" t="s">
        <v>140</v>
      </c>
      <c r="AT121" s="216" t="s">
        <v>136</v>
      </c>
      <c r="AU121" s="216" t="s">
        <v>73</v>
      </c>
      <c r="AY121" s="14" t="s">
        <v>141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4" t="s">
        <v>77</v>
      </c>
      <c r="BK121" s="217">
        <f>ROUND(I121*H121,2)</f>
        <v>0</v>
      </c>
      <c r="BL121" s="14" t="s">
        <v>142</v>
      </c>
      <c r="BM121" s="216" t="s">
        <v>830</v>
      </c>
    </row>
    <row r="122" s="2" customFormat="1" ht="16.5" customHeight="1">
      <c r="A122" s="35"/>
      <c r="B122" s="36"/>
      <c r="C122" s="232" t="s">
        <v>81</v>
      </c>
      <c r="D122" s="232" t="s">
        <v>176</v>
      </c>
      <c r="E122" s="233" t="s">
        <v>177</v>
      </c>
      <c r="F122" s="234" t="s">
        <v>564</v>
      </c>
      <c r="G122" s="235" t="s">
        <v>179</v>
      </c>
      <c r="H122" s="236"/>
      <c r="I122" s="237"/>
      <c r="J122" s="238">
        <f>ROUND(I122*H122,2)</f>
        <v>0</v>
      </c>
      <c r="K122" s="239"/>
      <c r="L122" s="41"/>
      <c r="M122" s="240" t="s">
        <v>1</v>
      </c>
      <c r="N122" s="241" t="s">
        <v>38</v>
      </c>
      <c r="O122" s="88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6" t="s">
        <v>142</v>
      </c>
      <c r="AT122" s="216" t="s">
        <v>176</v>
      </c>
      <c r="AU122" s="216" t="s">
        <v>73</v>
      </c>
      <c r="AY122" s="14" t="s">
        <v>141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4" t="s">
        <v>77</v>
      </c>
      <c r="BK122" s="217">
        <f>ROUND(I122*H122,2)</f>
        <v>0</v>
      </c>
      <c r="BL122" s="14" t="s">
        <v>142</v>
      </c>
      <c r="BM122" s="216" t="s">
        <v>831</v>
      </c>
    </row>
    <row r="123" s="2" customFormat="1" ht="37.8" customHeight="1">
      <c r="A123" s="35"/>
      <c r="B123" s="36"/>
      <c r="C123" s="203" t="s">
        <v>147</v>
      </c>
      <c r="D123" s="203" t="s">
        <v>136</v>
      </c>
      <c r="E123" s="204" t="s">
        <v>566</v>
      </c>
      <c r="F123" s="205" t="s">
        <v>567</v>
      </c>
      <c r="G123" s="206" t="s">
        <v>139</v>
      </c>
      <c r="H123" s="207">
        <v>5</v>
      </c>
      <c r="I123" s="208"/>
      <c r="J123" s="209">
        <f>ROUND(I123*H123,2)</f>
        <v>0</v>
      </c>
      <c r="K123" s="210"/>
      <c r="L123" s="211"/>
      <c r="M123" s="212" t="s">
        <v>1</v>
      </c>
      <c r="N123" s="213" t="s">
        <v>38</v>
      </c>
      <c r="O123" s="8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6" t="s">
        <v>140</v>
      </c>
      <c r="AT123" s="216" t="s">
        <v>136</v>
      </c>
      <c r="AU123" s="216" t="s">
        <v>73</v>
      </c>
      <c r="AY123" s="14" t="s">
        <v>141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4" t="s">
        <v>77</v>
      </c>
      <c r="BK123" s="217">
        <f>ROUND(I123*H123,2)</f>
        <v>0</v>
      </c>
      <c r="BL123" s="14" t="s">
        <v>142</v>
      </c>
      <c r="BM123" s="216" t="s">
        <v>832</v>
      </c>
    </row>
    <row r="124" s="2" customFormat="1" ht="24.15" customHeight="1">
      <c r="A124" s="35"/>
      <c r="B124" s="36"/>
      <c r="C124" s="232" t="s">
        <v>142</v>
      </c>
      <c r="D124" s="232" t="s">
        <v>176</v>
      </c>
      <c r="E124" s="233" t="s">
        <v>572</v>
      </c>
      <c r="F124" s="234" t="s">
        <v>573</v>
      </c>
      <c r="G124" s="235" t="s">
        <v>139</v>
      </c>
      <c r="H124" s="242">
        <v>100</v>
      </c>
      <c r="I124" s="237"/>
      <c r="J124" s="238">
        <f>ROUND(I124*H124,2)</f>
        <v>0</v>
      </c>
      <c r="K124" s="239"/>
      <c r="L124" s="41"/>
      <c r="M124" s="240" t="s">
        <v>1</v>
      </c>
      <c r="N124" s="241" t="s">
        <v>38</v>
      </c>
      <c r="O124" s="8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142</v>
      </c>
      <c r="AT124" s="216" t="s">
        <v>176</v>
      </c>
      <c r="AU124" s="216" t="s">
        <v>73</v>
      </c>
      <c r="AY124" s="14" t="s">
        <v>141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4" t="s">
        <v>77</v>
      </c>
      <c r="BK124" s="217">
        <f>ROUND(I124*H124,2)</f>
        <v>0</v>
      </c>
      <c r="BL124" s="14" t="s">
        <v>142</v>
      </c>
      <c r="BM124" s="216" t="s">
        <v>833</v>
      </c>
    </row>
    <row r="125" s="2" customFormat="1" ht="16.5" customHeight="1">
      <c r="A125" s="35"/>
      <c r="B125" s="36"/>
      <c r="C125" s="232" t="s">
        <v>154</v>
      </c>
      <c r="D125" s="232" t="s">
        <v>176</v>
      </c>
      <c r="E125" s="233" t="s">
        <v>191</v>
      </c>
      <c r="F125" s="234" t="s">
        <v>192</v>
      </c>
      <c r="G125" s="235" t="s">
        <v>184</v>
      </c>
      <c r="H125" s="242">
        <v>8</v>
      </c>
      <c r="I125" s="237"/>
      <c r="J125" s="238">
        <f>ROUND(I125*H125,2)</f>
        <v>0</v>
      </c>
      <c r="K125" s="239"/>
      <c r="L125" s="41"/>
      <c r="M125" s="240" t="s">
        <v>1</v>
      </c>
      <c r="N125" s="241" t="s">
        <v>38</v>
      </c>
      <c r="O125" s="8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142</v>
      </c>
      <c r="AT125" s="216" t="s">
        <v>176</v>
      </c>
      <c r="AU125" s="216" t="s">
        <v>73</v>
      </c>
      <c r="AY125" s="14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77</v>
      </c>
      <c r="BK125" s="217">
        <f>ROUND(I125*H125,2)</f>
        <v>0</v>
      </c>
      <c r="BL125" s="14" t="s">
        <v>142</v>
      </c>
      <c r="BM125" s="216" t="s">
        <v>834</v>
      </c>
    </row>
    <row r="126" s="2" customFormat="1" ht="16.5" customHeight="1">
      <c r="A126" s="35"/>
      <c r="B126" s="36"/>
      <c r="C126" s="232" t="s">
        <v>158</v>
      </c>
      <c r="D126" s="232" t="s">
        <v>176</v>
      </c>
      <c r="E126" s="233" t="s">
        <v>195</v>
      </c>
      <c r="F126" s="234" t="s">
        <v>196</v>
      </c>
      <c r="G126" s="235" t="s">
        <v>184</v>
      </c>
      <c r="H126" s="242">
        <v>49</v>
      </c>
      <c r="I126" s="237"/>
      <c r="J126" s="238">
        <f>ROUND(I126*H126,2)</f>
        <v>0</v>
      </c>
      <c r="K126" s="239"/>
      <c r="L126" s="41"/>
      <c r="M126" s="240" t="s">
        <v>1</v>
      </c>
      <c r="N126" s="241" t="s">
        <v>38</v>
      </c>
      <c r="O126" s="8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142</v>
      </c>
      <c r="AT126" s="216" t="s">
        <v>176</v>
      </c>
      <c r="AU126" s="216" t="s">
        <v>73</v>
      </c>
      <c r="AY126" s="14" t="s">
        <v>141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77</v>
      </c>
      <c r="BK126" s="217">
        <f>ROUND(I126*H126,2)</f>
        <v>0</v>
      </c>
      <c r="BL126" s="14" t="s">
        <v>142</v>
      </c>
      <c r="BM126" s="216" t="s">
        <v>835</v>
      </c>
    </row>
    <row r="127" s="2" customFormat="1" ht="24.15" customHeight="1">
      <c r="A127" s="35"/>
      <c r="B127" s="36"/>
      <c r="C127" s="203" t="s">
        <v>162</v>
      </c>
      <c r="D127" s="203" t="s">
        <v>136</v>
      </c>
      <c r="E127" s="204" t="s">
        <v>577</v>
      </c>
      <c r="F127" s="205" t="s">
        <v>578</v>
      </c>
      <c r="G127" s="206" t="s">
        <v>184</v>
      </c>
      <c r="H127" s="207">
        <v>300</v>
      </c>
      <c r="I127" s="208"/>
      <c r="J127" s="209">
        <f>ROUND(I127*H127,2)</f>
        <v>0</v>
      </c>
      <c r="K127" s="210"/>
      <c r="L127" s="211"/>
      <c r="M127" s="212" t="s">
        <v>1</v>
      </c>
      <c r="N127" s="213" t="s">
        <v>38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140</v>
      </c>
      <c r="AT127" s="216" t="s">
        <v>136</v>
      </c>
      <c r="AU127" s="216" t="s">
        <v>73</v>
      </c>
      <c r="AY127" s="14" t="s">
        <v>141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77</v>
      </c>
      <c r="BK127" s="217">
        <f>ROUND(I127*H127,2)</f>
        <v>0</v>
      </c>
      <c r="BL127" s="14" t="s">
        <v>142</v>
      </c>
      <c r="BM127" s="216" t="s">
        <v>836</v>
      </c>
    </row>
    <row r="128" s="2" customFormat="1" ht="24.15" customHeight="1">
      <c r="A128" s="35"/>
      <c r="B128" s="36"/>
      <c r="C128" s="203" t="s">
        <v>140</v>
      </c>
      <c r="D128" s="203" t="s">
        <v>136</v>
      </c>
      <c r="E128" s="204" t="s">
        <v>580</v>
      </c>
      <c r="F128" s="205" t="s">
        <v>581</v>
      </c>
      <c r="G128" s="206" t="s">
        <v>184</v>
      </c>
      <c r="H128" s="207">
        <v>300</v>
      </c>
      <c r="I128" s="208"/>
      <c r="J128" s="209">
        <f>ROUND(I128*H128,2)</f>
        <v>0</v>
      </c>
      <c r="K128" s="210"/>
      <c r="L128" s="211"/>
      <c r="M128" s="212" t="s">
        <v>1</v>
      </c>
      <c r="N128" s="213" t="s">
        <v>38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140</v>
      </c>
      <c r="AT128" s="216" t="s">
        <v>136</v>
      </c>
      <c r="AU128" s="216" t="s">
        <v>73</v>
      </c>
      <c r="AY128" s="14" t="s">
        <v>141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77</v>
      </c>
      <c r="BK128" s="217">
        <f>ROUND(I128*H128,2)</f>
        <v>0</v>
      </c>
      <c r="BL128" s="14" t="s">
        <v>142</v>
      </c>
      <c r="BM128" s="216" t="s">
        <v>837</v>
      </c>
    </row>
    <row r="129" s="2" customFormat="1" ht="37.8" customHeight="1">
      <c r="A129" s="35"/>
      <c r="B129" s="36"/>
      <c r="C129" s="232" t="s">
        <v>169</v>
      </c>
      <c r="D129" s="232" t="s">
        <v>176</v>
      </c>
      <c r="E129" s="233" t="s">
        <v>203</v>
      </c>
      <c r="F129" s="234" t="s">
        <v>204</v>
      </c>
      <c r="G129" s="235" t="s">
        <v>139</v>
      </c>
      <c r="H129" s="242">
        <v>4</v>
      </c>
      <c r="I129" s="237"/>
      <c r="J129" s="238">
        <f>ROUND(I129*H129,2)</f>
        <v>0</v>
      </c>
      <c r="K129" s="239"/>
      <c r="L129" s="41"/>
      <c r="M129" s="240" t="s">
        <v>1</v>
      </c>
      <c r="N129" s="241" t="s">
        <v>38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142</v>
      </c>
      <c r="AT129" s="216" t="s">
        <v>176</v>
      </c>
      <c r="AU129" s="216" t="s">
        <v>73</v>
      </c>
      <c r="AY129" s="14" t="s">
        <v>141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77</v>
      </c>
      <c r="BK129" s="217">
        <f>ROUND(I129*H129,2)</f>
        <v>0</v>
      </c>
      <c r="BL129" s="14" t="s">
        <v>142</v>
      </c>
      <c r="BM129" s="216" t="s">
        <v>838</v>
      </c>
    </row>
    <row r="130" s="2" customFormat="1" ht="49.05" customHeight="1">
      <c r="A130" s="35"/>
      <c r="B130" s="36"/>
      <c r="C130" s="203" t="s">
        <v>181</v>
      </c>
      <c r="D130" s="203" t="s">
        <v>136</v>
      </c>
      <c r="E130" s="204" t="s">
        <v>207</v>
      </c>
      <c r="F130" s="205" t="s">
        <v>208</v>
      </c>
      <c r="G130" s="206" t="s">
        <v>184</v>
      </c>
      <c r="H130" s="207">
        <v>2390</v>
      </c>
      <c r="I130" s="208"/>
      <c r="J130" s="209">
        <f>ROUND(I130*H130,2)</f>
        <v>0</v>
      </c>
      <c r="K130" s="210"/>
      <c r="L130" s="211"/>
      <c r="M130" s="212" t="s">
        <v>1</v>
      </c>
      <c r="N130" s="213" t="s">
        <v>38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140</v>
      </c>
      <c r="AT130" s="216" t="s">
        <v>136</v>
      </c>
      <c r="AU130" s="216" t="s">
        <v>73</v>
      </c>
      <c r="AY130" s="14" t="s">
        <v>141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77</v>
      </c>
      <c r="BK130" s="217">
        <f>ROUND(I130*H130,2)</f>
        <v>0</v>
      </c>
      <c r="BL130" s="14" t="s">
        <v>142</v>
      </c>
      <c r="BM130" s="216" t="s">
        <v>839</v>
      </c>
    </row>
    <row r="131" s="2" customFormat="1" ht="33" customHeight="1">
      <c r="A131" s="35"/>
      <c r="B131" s="36"/>
      <c r="C131" s="203" t="s">
        <v>187</v>
      </c>
      <c r="D131" s="203" t="s">
        <v>136</v>
      </c>
      <c r="E131" s="204" t="s">
        <v>215</v>
      </c>
      <c r="F131" s="205" t="s">
        <v>216</v>
      </c>
      <c r="G131" s="206" t="s">
        <v>184</v>
      </c>
      <c r="H131" s="207">
        <v>20</v>
      </c>
      <c r="I131" s="208"/>
      <c r="J131" s="209">
        <f>ROUND(I131*H131,2)</f>
        <v>0</v>
      </c>
      <c r="K131" s="210"/>
      <c r="L131" s="211"/>
      <c r="M131" s="212" t="s">
        <v>1</v>
      </c>
      <c r="N131" s="213" t="s">
        <v>38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140</v>
      </c>
      <c r="AT131" s="216" t="s">
        <v>136</v>
      </c>
      <c r="AU131" s="216" t="s">
        <v>73</v>
      </c>
      <c r="AY131" s="14" t="s">
        <v>141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77</v>
      </c>
      <c r="BK131" s="217">
        <f>ROUND(I131*H131,2)</f>
        <v>0</v>
      </c>
      <c r="BL131" s="14" t="s">
        <v>142</v>
      </c>
      <c r="BM131" s="216" t="s">
        <v>840</v>
      </c>
    </row>
    <row r="132" s="2" customFormat="1" ht="33" customHeight="1">
      <c r="A132" s="35"/>
      <c r="B132" s="36"/>
      <c r="C132" s="232" t="s">
        <v>8</v>
      </c>
      <c r="D132" s="232" t="s">
        <v>176</v>
      </c>
      <c r="E132" s="233" t="s">
        <v>234</v>
      </c>
      <c r="F132" s="234" t="s">
        <v>235</v>
      </c>
      <c r="G132" s="235" t="s">
        <v>139</v>
      </c>
      <c r="H132" s="242">
        <v>1</v>
      </c>
      <c r="I132" s="237"/>
      <c r="J132" s="238">
        <f>ROUND(I132*H132,2)</f>
        <v>0</v>
      </c>
      <c r="K132" s="239"/>
      <c r="L132" s="41"/>
      <c r="M132" s="240" t="s">
        <v>1</v>
      </c>
      <c r="N132" s="241" t="s">
        <v>38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142</v>
      </c>
      <c r="AT132" s="216" t="s">
        <v>176</v>
      </c>
      <c r="AU132" s="216" t="s">
        <v>73</v>
      </c>
      <c r="AY132" s="14" t="s">
        <v>141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77</v>
      </c>
      <c r="BK132" s="217">
        <f>ROUND(I132*H132,2)</f>
        <v>0</v>
      </c>
      <c r="BL132" s="14" t="s">
        <v>142</v>
      </c>
      <c r="BM132" s="216" t="s">
        <v>841</v>
      </c>
    </row>
    <row r="133" s="2" customFormat="1" ht="16.5" customHeight="1">
      <c r="A133" s="35"/>
      <c r="B133" s="36"/>
      <c r="C133" s="232" t="s">
        <v>194</v>
      </c>
      <c r="D133" s="232" t="s">
        <v>176</v>
      </c>
      <c r="E133" s="233" t="s">
        <v>238</v>
      </c>
      <c r="F133" s="234" t="s">
        <v>239</v>
      </c>
      <c r="G133" s="235" t="s">
        <v>240</v>
      </c>
      <c r="H133" s="242">
        <v>25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38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142</v>
      </c>
      <c r="AT133" s="216" t="s">
        <v>176</v>
      </c>
      <c r="AU133" s="216" t="s">
        <v>73</v>
      </c>
      <c r="AY133" s="14" t="s">
        <v>141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77</v>
      </c>
      <c r="BK133" s="217">
        <f>ROUND(I133*H133,2)</f>
        <v>0</v>
      </c>
      <c r="BL133" s="14" t="s">
        <v>142</v>
      </c>
      <c r="BM133" s="216" t="s">
        <v>842</v>
      </c>
    </row>
    <row r="134" s="2" customFormat="1" ht="24.15" customHeight="1">
      <c r="A134" s="35"/>
      <c r="B134" s="36"/>
      <c r="C134" s="232" t="s">
        <v>198</v>
      </c>
      <c r="D134" s="232" t="s">
        <v>176</v>
      </c>
      <c r="E134" s="233" t="s">
        <v>243</v>
      </c>
      <c r="F134" s="234" t="s">
        <v>592</v>
      </c>
      <c r="G134" s="235" t="s">
        <v>184</v>
      </c>
      <c r="H134" s="242">
        <v>2390</v>
      </c>
      <c r="I134" s="237"/>
      <c r="J134" s="238">
        <f>ROUND(I134*H134,2)</f>
        <v>0</v>
      </c>
      <c r="K134" s="239"/>
      <c r="L134" s="41"/>
      <c r="M134" s="240" t="s">
        <v>1</v>
      </c>
      <c r="N134" s="241" t="s">
        <v>38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142</v>
      </c>
      <c r="AT134" s="216" t="s">
        <v>176</v>
      </c>
      <c r="AU134" s="216" t="s">
        <v>73</v>
      </c>
      <c r="AY134" s="14" t="s">
        <v>141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77</v>
      </c>
      <c r="BK134" s="217">
        <f>ROUND(I134*H134,2)</f>
        <v>0</v>
      </c>
      <c r="BL134" s="14" t="s">
        <v>142</v>
      </c>
      <c r="BM134" s="216" t="s">
        <v>843</v>
      </c>
    </row>
    <row r="135" s="2" customFormat="1" ht="21.75" customHeight="1">
      <c r="A135" s="35"/>
      <c r="B135" s="36"/>
      <c r="C135" s="232" t="s">
        <v>202</v>
      </c>
      <c r="D135" s="232" t="s">
        <v>176</v>
      </c>
      <c r="E135" s="233" t="s">
        <v>598</v>
      </c>
      <c r="F135" s="234" t="s">
        <v>599</v>
      </c>
      <c r="G135" s="235" t="s">
        <v>139</v>
      </c>
      <c r="H135" s="242">
        <v>40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38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142</v>
      </c>
      <c r="AT135" s="216" t="s">
        <v>176</v>
      </c>
      <c r="AU135" s="216" t="s">
        <v>73</v>
      </c>
      <c r="AY135" s="14" t="s">
        <v>141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77</v>
      </c>
      <c r="BK135" s="217">
        <f>ROUND(I135*H135,2)</f>
        <v>0</v>
      </c>
      <c r="BL135" s="14" t="s">
        <v>142</v>
      </c>
      <c r="BM135" s="216" t="s">
        <v>844</v>
      </c>
    </row>
    <row r="136" s="2" customFormat="1" ht="24.15" customHeight="1">
      <c r="A136" s="35"/>
      <c r="B136" s="36"/>
      <c r="C136" s="232" t="s">
        <v>206</v>
      </c>
      <c r="D136" s="232" t="s">
        <v>176</v>
      </c>
      <c r="E136" s="233" t="s">
        <v>283</v>
      </c>
      <c r="F136" s="234" t="s">
        <v>603</v>
      </c>
      <c r="G136" s="235" t="s">
        <v>139</v>
      </c>
      <c r="H136" s="242">
        <v>2</v>
      </c>
      <c r="I136" s="237"/>
      <c r="J136" s="238">
        <f>ROUND(I136*H136,2)</f>
        <v>0</v>
      </c>
      <c r="K136" s="239"/>
      <c r="L136" s="41"/>
      <c r="M136" s="240" t="s">
        <v>1</v>
      </c>
      <c r="N136" s="241" t="s">
        <v>38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142</v>
      </c>
      <c r="AT136" s="216" t="s">
        <v>176</v>
      </c>
      <c r="AU136" s="216" t="s">
        <v>73</v>
      </c>
      <c r="AY136" s="14" t="s">
        <v>141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77</v>
      </c>
      <c r="BK136" s="217">
        <f>ROUND(I136*H136,2)</f>
        <v>0</v>
      </c>
      <c r="BL136" s="14" t="s">
        <v>142</v>
      </c>
      <c r="BM136" s="216" t="s">
        <v>845</v>
      </c>
    </row>
    <row r="137" s="2" customFormat="1" ht="24.15" customHeight="1">
      <c r="A137" s="35"/>
      <c r="B137" s="36"/>
      <c r="C137" s="203" t="s">
        <v>210</v>
      </c>
      <c r="D137" s="203" t="s">
        <v>136</v>
      </c>
      <c r="E137" s="204" t="s">
        <v>188</v>
      </c>
      <c r="F137" s="205" t="s">
        <v>605</v>
      </c>
      <c r="G137" s="206" t="s">
        <v>139</v>
      </c>
      <c r="H137" s="207">
        <v>2</v>
      </c>
      <c r="I137" s="208"/>
      <c r="J137" s="209">
        <f>ROUND(I137*H137,2)</f>
        <v>0</v>
      </c>
      <c r="K137" s="210"/>
      <c r="L137" s="211"/>
      <c r="M137" s="212" t="s">
        <v>1</v>
      </c>
      <c r="N137" s="213" t="s">
        <v>38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140</v>
      </c>
      <c r="AT137" s="216" t="s">
        <v>136</v>
      </c>
      <c r="AU137" s="216" t="s">
        <v>73</v>
      </c>
      <c r="AY137" s="14" t="s">
        <v>141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77</v>
      </c>
      <c r="BK137" s="217">
        <f>ROUND(I137*H137,2)</f>
        <v>0</v>
      </c>
      <c r="BL137" s="14" t="s">
        <v>142</v>
      </c>
      <c r="BM137" s="216" t="s">
        <v>846</v>
      </c>
    </row>
    <row r="138" s="2" customFormat="1" ht="24.15" customHeight="1">
      <c r="A138" s="35"/>
      <c r="B138" s="36"/>
      <c r="C138" s="203" t="s">
        <v>214</v>
      </c>
      <c r="D138" s="203" t="s">
        <v>136</v>
      </c>
      <c r="E138" s="204" t="s">
        <v>307</v>
      </c>
      <c r="F138" s="205" t="s">
        <v>308</v>
      </c>
      <c r="G138" s="206" t="s">
        <v>139</v>
      </c>
      <c r="H138" s="207">
        <v>1</v>
      </c>
      <c r="I138" s="208"/>
      <c r="J138" s="209">
        <f>ROUND(I138*H138,2)</f>
        <v>0</v>
      </c>
      <c r="K138" s="210"/>
      <c r="L138" s="211"/>
      <c r="M138" s="212" t="s">
        <v>1</v>
      </c>
      <c r="N138" s="213" t="s">
        <v>38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140</v>
      </c>
      <c r="AT138" s="216" t="s">
        <v>136</v>
      </c>
      <c r="AU138" s="216" t="s">
        <v>73</v>
      </c>
      <c r="AY138" s="14" t="s">
        <v>141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77</v>
      </c>
      <c r="BK138" s="217">
        <f>ROUND(I138*H138,2)</f>
        <v>0</v>
      </c>
      <c r="BL138" s="14" t="s">
        <v>142</v>
      </c>
      <c r="BM138" s="216" t="s">
        <v>847</v>
      </c>
    </row>
    <row r="139" s="2" customFormat="1" ht="16.5" customHeight="1">
      <c r="A139" s="35"/>
      <c r="B139" s="36"/>
      <c r="C139" s="232" t="s">
        <v>218</v>
      </c>
      <c r="D139" s="232" t="s">
        <v>176</v>
      </c>
      <c r="E139" s="233" t="s">
        <v>315</v>
      </c>
      <c r="F139" s="234" t="s">
        <v>316</v>
      </c>
      <c r="G139" s="235" t="s">
        <v>240</v>
      </c>
      <c r="H139" s="242">
        <v>3</v>
      </c>
      <c r="I139" s="237"/>
      <c r="J139" s="238">
        <f>ROUND(I139*H139,2)</f>
        <v>0</v>
      </c>
      <c r="K139" s="239"/>
      <c r="L139" s="41"/>
      <c r="M139" s="240" t="s">
        <v>1</v>
      </c>
      <c r="N139" s="241" t="s">
        <v>38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142</v>
      </c>
      <c r="AT139" s="216" t="s">
        <v>176</v>
      </c>
      <c r="AU139" s="216" t="s">
        <v>73</v>
      </c>
      <c r="AY139" s="14" t="s">
        <v>141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77</v>
      </c>
      <c r="BK139" s="217">
        <f>ROUND(I139*H139,2)</f>
        <v>0</v>
      </c>
      <c r="BL139" s="14" t="s">
        <v>142</v>
      </c>
      <c r="BM139" s="216" t="s">
        <v>848</v>
      </c>
    </row>
    <row r="140" s="2" customFormat="1" ht="16.5" customHeight="1">
      <c r="A140" s="35"/>
      <c r="B140" s="36"/>
      <c r="C140" s="232" t="s">
        <v>222</v>
      </c>
      <c r="D140" s="232" t="s">
        <v>176</v>
      </c>
      <c r="E140" s="233" t="s">
        <v>355</v>
      </c>
      <c r="F140" s="234" t="s">
        <v>356</v>
      </c>
      <c r="G140" s="235" t="s">
        <v>184</v>
      </c>
      <c r="H140" s="242">
        <v>740</v>
      </c>
      <c r="I140" s="237"/>
      <c r="J140" s="238">
        <f>ROUND(I140*H140,2)</f>
        <v>0</v>
      </c>
      <c r="K140" s="239"/>
      <c r="L140" s="41"/>
      <c r="M140" s="240" t="s">
        <v>1</v>
      </c>
      <c r="N140" s="241" t="s">
        <v>38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142</v>
      </c>
      <c r="AT140" s="216" t="s">
        <v>176</v>
      </c>
      <c r="AU140" s="216" t="s">
        <v>73</v>
      </c>
      <c r="AY140" s="14" t="s">
        <v>141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77</v>
      </c>
      <c r="BK140" s="217">
        <f>ROUND(I140*H140,2)</f>
        <v>0</v>
      </c>
      <c r="BL140" s="14" t="s">
        <v>142</v>
      </c>
      <c r="BM140" s="216" t="s">
        <v>849</v>
      </c>
    </row>
    <row r="141" s="2" customFormat="1" ht="24.15" customHeight="1">
      <c r="A141" s="35"/>
      <c r="B141" s="36"/>
      <c r="C141" s="203" t="s">
        <v>7</v>
      </c>
      <c r="D141" s="203" t="s">
        <v>136</v>
      </c>
      <c r="E141" s="204" t="s">
        <v>616</v>
      </c>
      <c r="F141" s="205" t="s">
        <v>617</v>
      </c>
      <c r="G141" s="206" t="s">
        <v>184</v>
      </c>
      <c r="H141" s="207">
        <v>740</v>
      </c>
      <c r="I141" s="208"/>
      <c r="J141" s="209">
        <f>ROUND(I141*H141,2)</f>
        <v>0</v>
      </c>
      <c r="K141" s="210"/>
      <c r="L141" s="211"/>
      <c r="M141" s="212" t="s">
        <v>1</v>
      </c>
      <c r="N141" s="213" t="s">
        <v>38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140</v>
      </c>
      <c r="AT141" s="216" t="s">
        <v>136</v>
      </c>
      <c r="AU141" s="216" t="s">
        <v>73</v>
      </c>
      <c r="AY141" s="14" t="s">
        <v>141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77</v>
      </c>
      <c r="BK141" s="217">
        <f>ROUND(I141*H141,2)</f>
        <v>0</v>
      </c>
      <c r="BL141" s="14" t="s">
        <v>142</v>
      </c>
      <c r="BM141" s="216" t="s">
        <v>850</v>
      </c>
    </row>
    <row r="142" s="2" customFormat="1" ht="37.8" customHeight="1">
      <c r="A142" s="35"/>
      <c r="B142" s="36"/>
      <c r="C142" s="232" t="s">
        <v>229</v>
      </c>
      <c r="D142" s="232" t="s">
        <v>176</v>
      </c>
      <c r="E142" s="233" t="s">
        <v>447</v>
      </c>
      <c r="F142" s="234" t="s">
        <v>448</v>
      </c>
      <c r="G142" s="235" t="s">
        <v>139</v>
      </c>
      <c r="H142" s="242">
        <v>1</v>
      </c>
      <c r="I142" s="237"/>
      <c r="J142" s="238">
        <f>ROUND(I142*H142,2)</f>
        <v>0</v>
      </c>
      <c r="K142" s="239"/>
      <c r="L142" s="41"/>
      <c r="M142" s="240" t="s">
        <v>1</v>
      </c>
      <c r="N142" s="241" t="s">
        <v>38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142</v>
      </c>
      <c r="AT142" s="216" t="s">
        <v>176</v>
      </c>
      <c r="AU142" s="216" t="s">
        <v>73</v>
      </c>
      <c r="AY142" s="14" t="s">
        <v>141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77</v>
      </c>
      <c r="BK142" s="217">
        <f>ROUND(I142*H142,2)</f>
        <v>0</v>
      </c>
      <c r="BL142" s="14" t="s">
        <v>142</v>
      </c>
      <c r="BM142" s="216" t="s">
        <v>851</v>
      </c>
    </row>
    <row r="143" s="2" customFormat="1" ht="24.15" customHeight="1">
      <c r="A143" s="35"/>
      <c r="B143" s="36"/>
      <c r="C143" s="203" t="s">
        <v>233</v>
      </c>
      <c r="D143" s="203" t="s">
        <v>136</v>
      </c>
      <c r="E143" s="204" t="s">
        <v>451</v>
      </c>
      <c r="F143" s="205" t="s">
        <v>635</v>
      </c>
      <c r="G143" s="206" t="s">
        <v>139</v>
      </c>
      <c r="H143" s="207">
        <v>1</v>
      </c>
      <c r="I143" s="208"/>
      <c r="J143" s="209">
        <f>ROUND(I143*H143,2)</f>
        <v>0</v>
      </c>
      <c r="K143" s="210"/>
      <c r="L143" s="211"/>
      <c r="M143" s="212" t="s">
        <v>1</v>
      </c>
      <c r="N143" s="213" t="s">
        <v>38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140</v>
      </c>
      <c r="AT143" s="216" t="s">
        <v>136</v>
      </c>
      <c r="AU143" s="216" t="s">
        <v>73</v>
      </c>
      <c r="AY143" s="14" t="s">
        <v>141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77</v>
      </c>
      <c r="BK143" s="217">
        <f>ROUND(I143*H143,2)</f>
        <v>0</v>
      </c>
      <c r="BL143" s="14" t="s">
        <v>142</v>
      </c>
      <c r="BM143" s="216" t="s">
        <v>852</v>
      </c>
    </row>
    <row r="144" s="2" customFormat="1" ht="24.15" customHeight="1">
      <c r="A144" s="35"/>
      <c r="B144" s="36"/>
      <c r="C144" s="203" t="s">
        <v>237</v>
      </c>
      <c r="D144" s="203" t="s">
        <v>136</v>
      </c>
      <c r="E144" s="204" t="s">
        <v>637</v>
      </c>
      <c r="F144" s="205" t="s">
        <v>638</v>
      </c>
      <c r="G144" s="206" t="s">
        <v>139</v>
      </c>
      <c r="H144" s="207">
        <v>1</v>
      </c>
      <c r="I144" s="208"/>
      <c r="J144" s="209">
        <f>ROUND(I144*H144,2)</f>
        <v>0</v>
      </c>
      <c r="K144" s="210"/>
      <c r="L144" s="211"/>
      <c r="M144" s="212" t="s">
        <v>1</v>
      </c>
      <c r="N144" s="213" t="s">
        <v>38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140</v>
      </c>
      <c r="AT144" s="216" t="s">
        <v>136</v>
      </c>
      <c r="AU144" s="216" t="s">
        <v>73</v>
      </c>
      <c r="AY144" s="14" t="s">
        <v>141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77</v>
      </c>
      <c r="BK144" s="217">
        <f>ROUND(I144*H144,2)</f>
        <v>0</v>
      </c>
      <c r="BL144" s="14" t="s">
        <v>142</v>
      </c>
      <c r="BM144" s="216" t="s">
        <v>853</v>
      </c>
    </row>
    <row r="145" s="2" customFormat="1" ht="33" customHeight="1">
      <c r="A145" s="35"/>
      <c r="B145" s="36"/>
      <c r="C145" s="203" t="s">
        <v>242</v>
      </c>
      <c r="D145" s="203" t="s">
        <v>136</v>
      </c>
      <c r="E145" s="204" t="s">
        <v>640</v>
      </c>
      <c r="F145" s="205" t="s">
        <v>641</v>
      </c>
      <c r="G145" s="206" t="s">
        <v>139</v>
      </c>
      <c r="H145" s="207">
        <v>40</v>
      </c>
      <c r="I145" s="208"/>
      <c r="J145" s="209">
        <f>ROUND(I145*H145,2)</f>
        <v>0</v>
      </c>
      <c r="K145" s="210"/>
      <c r="L145" s="211"/>
      <c r="M145" s="212" t="s">
        <v>1</v>
      </c>
      <c r="N145" s="213" t="s">
        <v>38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140</v>
      </c>
      <c r="AT145" s="216" t="s">
        <v>136</v>
      </c>
      <c r="AU145" s="216" t="s">
        <v>73</v>
      </c>
      <c r="AY145" s="14" t="s">
        <v>141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77</v>
      </c>
      <c r="BK145" s="217">
        <f>ROUND(I145*H145,2)</f>
        <v>0</v>
      </c>
      <c r="BL145" s="14" t="s">
        <v>142</v>
      </c>
      <c r="BM145" s="216" t="s">
        <v>854</v>
      </c>
    </row>
    <row r="146" s="2" customFormat="1" ht="24.15" customHeight="1">
      <c r="A146" s="35"/>
      <c r="B146" s="36"/>
      <c r="C146" s="203" t="s">
        <v>246</v>
      </c>
      <c r="D146" s="203" t="s">
        <v>136</v>
      </c>
      <c r="E146" s="204" t="s">
        <v>643</v>
      </c>
      <c r="F146" s="205" t="s">
        <v>644</v>
      </c>
      <c r="G146" s="206" t="s">
        <v>139</v>
      </c>
      <c r="H146" s="207">
        <v>8</v>
      </c>
      <c r="I146" s="208"/>
      <c r="J146" s="209">
        <f>ROUND(I146*H146,2)</f>
        <v>0</v>
      </c>
      <c r="K146" s="210"/>
      <c r="L146" s="211"/>
      <c r="M146" s="212" t="s">
        <v>1</v>
      </c>
      <c r="N146" s="213" t="s">
        <v>38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140</v>
      </c>
      <c r="AT146" s="216" t="s">
        <v>136</v>
      </c>
      <c r="AU146" s="216" t="s">
        <v>73</v>
      </c>
      <c r="AY146" s="14" t="s">
        <v>141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77</v>
      </c>
      <c r="BK146" s="217">
        <f>ROUND(I146*H146,2)</f>
        <v>0</v>
      </c>
      <c r="BL146" s="14" t="s">
        <v>142</v>
      </c>
      <c r="BM146" s="216" t="s">
        <v>855</v>
      </c>
    </row>
    <row r="147" s="2" customFormat="1" ht="24.15" customHeight="1">
      <c r="A147" s="35"/>
      <c r="B147" s="36"/>
      <c r="C147" s="203" t="s">
        <v>250</v>
      </c>
      <c r="D147" s="203" t="s">
        <v>136</v>
      </c>
      <c r="E147" s="204" t="s">
        <v>646</v>
      </c>
      <c r="F147" s="205" t="s">
        <v>647</v>
      </c>
      <c r="G147" s="206" t="s">
        <v>139</v>
      </c>
      <c r="H147" s="207">
        <v>32</v>
      </c>
      <c r="I147" s="208"/>
      <c r="J147" s="209">
        <f>ROUND(I147*H147,2)</f>
        <v>0</v>
      </c>
      <c r="K147" s="210"/>
      <c r="L147" s="211"/>
      <c r="M147" s="212" t="s">
        <v>1</v>
      </c>
      <c r="N147" s="213" t="s">
        <v>38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140</v>
      </c>
      <c r="AT147" s="216" t="s">
        <v>136</v>
      </c>
      <c r="AU147" s="216" t="s">
        <v>73</v>
      </c>
      <c r="AY147" s="14" t="s">
        <v>141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77</v>
      </c>
      <c r="BK147" s="217">
        <f>ROUND(I147*H147,2)</f>
        <v>0</v>
      </c>
      <c r="BL147" s="14" t="s">
        <v>142</v>
      </c>
      <c r="BM147" s="216" t="s">
        <v>856</v>
      </c>
    </row>
    <row r="148" s="2" customFormat="1" ht="37.8" customHeight="1">
      <c r="A148" s="35"/>
      <c r="B148" s="36"/>
      <c r="C148" s="203" t="s">
        <v>254</v>
      </c>
      <c r="D148" s="203" t="s">
        <v>136</v>
      </c>
      <c r="E148" s="204" t="s">
        <v>649</v>
      </c>
      <c r="F148" s="205" t="s">
        <v>650</v>
      </c>
      <c r="G148" s="206" t="s">
        <v>139</v>
      </c>
      <c r="H148" s="207">
        <v>40</v>
      </c>
      <c r="I148" s="208"/>
      <c r="J148" s="209">
        <f>ROUND(I148*H148,2)</f>
        <v>0</v>
      </c>
      <c r="K148" s="210"/>
      <c r="L148" s="211"/>
      <c r="M148" s="212" t="s">
        <v>1</v>
      </c>
      <c r="N148" s="213" t="s">
        <v>38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140</v>
      </c>
      <c r="AT148" s="216" t="s">
        <v>136</v>
      </c>
      <c r="AU148" s="216" t="s">
        <v>73</v>
      </c>
      <c r="AY148" s="14" t="s">
        <v>141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77</v>
      </c>
      <c r="BK148" s="217">
        <f>ROUND(I148*H148,2)</f>
        <v>0</v>
      </c>
      <c r="BL148" s="14" t="s">
        <v>142</v>
      </c>
      <c r="BM148" s="216" t="s">
        <v>857</v>
      </c>
    </row>
    <row r="149" s="2" customFormat="1" ht="16.5" customHeight="1">
      <c r="A149" s="35"/>
      <c r="B149" s="36"/>
      <c r="C149" s="232" t="s">
        <v>258</v>
      </c>
      <c r="D149" s="232" t="s">
        <v>176</v>
      </c>
      <c r="E149" s="233" t="s">
        <v>455</v>
      </c>
      <c r="F149" s="234" t="s">
        <v>655</v>
      </c>
      <c r="G149" s="235" t="s">
        <v>139</v>
      </c>
      <c r="H149" s="242">
        <v>1</v>
      </c>
      <c r="I149" s="237"/>
      <c r="J149" s="238">
        <f>ROUND(I149*H149,2)</f>
        <v>0</v>
      </c>
      <c r="K149" s="239"/>
      <c r="L149" s="41"/>
      <c r="M149" s="240" t="s">
        <v>1</v>
      </c>
      <c r="N149" s="241" t="s">
        <v>38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142</v>
      </c>
      <c r="AT149" s="216" t="s">
        <v>176</v>
      </c>
      <c r="AU149" s="216" t="s">
        <v>73</v>
      </c>
      <c r="AY149" s="14" t="s">
        <v>141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77</v>
      </c>
      <c r="BK149" s="217">
        <f>ROUND(I149*H149,2)</f>
        <v>0</v>
      </c>
      <c r="BL149" s="14" t="s">
        <v>142</v>
      </c>
      <c r="BM149" s="216" t="s">
        <v>858</v>
      </c>
    </row>
    <row r="150" s="2" customFormat="1" ht="33" customHeight="1">
      <c r="A150" s="35"/>
      <c r="B150" s="36"/>
      <c r="C150" s="203" t="s">
        <v>262</v>
      </c>
      <c r="D150" s="203" t="s">
        <v>136</v>
      </c>
      <c r="E150" s="204" t="s">
        <v>479</v>
      </c>
      <c r="F150" s="205" t="s">
        <v>480</v>
      </c>
      <c r="G150" s="206" t="s">
        <v>139</v>
      </c>
      <c r="H150" s="207">
        <v>1</v>
      </c>
      <c r="I150" s="208"/>
      <c r="J150" s="209">
        <f>ROUND(I150*H150,2)</f>
        <v>0</v>
      </c>
      <c r="K150" s="210"/>
      <c r="L150" s="211"/>
      <c r="M150" s="212" t="s">
        <v>1</v>
      </c>
      <c r="N150" s="213" t="s">
        <v>38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140</v>
      </c>
      <c r="AT150" s="216" t="s">
        <v>136</v>
      </c>
      <c r="AU150" s="216" t="s">
        <v>73</v>
      </c>
      <c r="AY150" s="14" t="s">
        <v>141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77</v>
      </c>
      <c r="BK150" s="217">
        <f>ROUND(I150*H150,2)</f>
        <v>0</v>
      </c>
      <c r="BL150" s="14" t="s">
        <v>142</v>
      </c>
      <c r="BM150" s="216" t="s">
        <v>859</v>
      </c>
    </row>
    <row r="151" s="2" customFormat="1" ht="16.5" customHeight="1">
      <c r="A151" s="35"/>
      <c r="B151" s="36"/>
      <c r="C151" s="232" t="s">
        <v>266</v>
      </c>
      <c r="D151" s="232" t="s">
        <v>176</v>
      </c>
      <c r="E151" s="233" t="s">
        <v>860</v>
      </c>
      <c r="F151" s="234" t="s">
        <v>861</v>
      </c>
      <c r="G151" s="235" t="s">
        <v>139</v>
      </c>
      <c r="H151" s="242">
        <v>40</v>
      </c>
      <c r="I151" s="237"/>
      <c r="J151" s="238">
        <f>ROUND(I151*H151,2)</f>
        <v>0</v>
      </c>
      <c r="K151" s="239"/>
      <c r="L151" s="41"/>
      <c r="M151" s="240" t="s">
        <v>1</v>
      </c>
      <c r="N151" s="241" t="s">
        <v>38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142</v>
      </c>
      <c r="AT151" s="216" t="s">
        <v>176</v>
      </c>
      <c r="AU151" s="216" t="s">
        <v>73</v>
      </c>
      <c r="AY151" s="14" t="s">
        <v>141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77</v>
      </c>
      <c r="BK151" s="217">
        <f>ROUND(I151*H151,2)</f>
        <v>0</v>
      </c>
      <c r="BL151" s="14" t="s">
        <v>142</v>
      </c>
      <c r="BM151" s="216" t="s">
        <v>862</v>
      </c>
    </row>
    <row r="152" s="2" customFormat="1" ht="16.5" customHeight="1">
      <c r="A152" s="35"/>
      <c r="B152" s="36"/>
      <c r="C152" s="232" t="s">
        <v>270</v>
      </c>
      <c r="D152" s="232" t="s">
        <v>176</v>
      </c>
      <c r="E152" s="233" t="s">
        <v>658</v>
      </c>
      <c r="F152" s="234" t="s">
        <v>659</v>
      </c>
      <c r="G152" s="235" t="s">
        <v>139</v>
      </c>
      <c r="H152" s="242">
        <v>8</v>
      </c>
      <c r="I152" s="237"/>
      <c r="J152" s="238">
        <f>ROUND(I152*H152,2)</f>
        <v>0</v>
      </c>
      <c r="K152" s="239"/>
      <c r="L152" s="41"/>
      <c r="M152" s="240" t="s">
        <v>1</v>
      </c>
      <c r="N152" s="241" t="s">
        <v>38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142</v>
      </c>
      <c r="AT152" s="216" t="s">
        <v>176</v>
      </c>
      <c r="AU152" s="216" t="s">
        <v>73</v>
      </c>
      <c r="AY152" s="14" t="s">
        <v>141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77</v>
      </c>
      <c r="BK152" s="217">
        <f>ROUND(I152*H152,2)</f>
        <v>0</v>
      </c>
      <c r="BL152" s="14" t="s">
        <v>142</v>
      </c>
      <c r="BM152" s="216" t="s">
        <v>863</v>
      </c>
    </row>
    <row r="153" s="2" customFormat="1" ht="16.5" customHeight="1">
      <c r="A153" s="35"/>
      <c r="B153" s="36"/>
      <c r="C153" s="232" t="s">
        <v>274</v>
      </c>
      <c r="D153" s="232" t="s">
        <v>176</v>
      </c>
      <c r="E153" s="233" t="s">
        <v>661</v>
      </c>
      <c r="F153" s="234" t="s">
        <v>662</v>
      </c>
      <c r="G153" s="235" t="s">
        <v>139</v>
      </c>
      <c r="H153" s="242">
        <v>40</v>
      </c>
      <c r="I153" s="237"/>
      <c r="J153" s="238">
        <f>ROUND(I153*H153,2)</f>
        <v>0</v>
      </c>
      <c r="K153" s="239"/>
      <c r="L153" s="41"/>
      <c r="M153" s="240" t="s">
        <v>1</v>
      </c>
      <c r="N153" s="241" t="s">
        <v>38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142</v>
      </c>
      <c r="AT153" s="216" t="s">
        <v>176</v>
      </c>
      <c r="AU153" s="216" t="s">
        <v>73</v>
      </c>
      <c r="AY153" s="14" t="s">
        <v>141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77</v>
      </c>
      <c r="BK153" s="217">
        <f>ROUND(I153*H153,2)</f>
        <v>0</v>
      </c>
      <c r="BL153" s="14" t="s">
        <v>142</v>
      </c>
      <c r="BM153" s="216" t="s">
        <v>864</v>
      </c>
    </row>
    <row r="154" s="2" customFormat="1" ht="16.5" customHeight="1">
      <c r="A154" s="35"/>
      <c r="B154" s="36"/>
      <c r="C154" s="232" t="s">
        <v>278</v>
      </c>
      <c r="D154" s="232" t="s">
        <v>176</v>
      </c>
      <c r="E154" s="233" t="s">
        <v>664</v>
      </c>
      <c r="F154" s="234" t="s">
        <v>665</v>
      </c>
      <c r="G154" s="235" t="s">
        <v>139</v>
      </c>
      <c r="H154" s="242">
        <v>8</v>
      </c>
      <c r="I154" s="237"/>
      <c r="J154" s="238">
        <f>ROUND(I154*H154,2)</f>
        <v>0</v>
      </c>
      <c r="K154" s="239"/>
      <c r="L154" s="41"/>
      <c r="M154" s="240" t="s">
        <v>1</v>
      </c>
      <c r="N154" s="241" t="s">
        <v>38</v>
      </c>
      <c r="O154" s="88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142</v>
      </c>
      <c r="AT154" s="216" t="s">
        <v>176</v>
      </c>
      <c r="AU154" s="216" t="s">
        <v>73</v>
      </c>
      <c r="AY154" s="14" t="s">
        <v>141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77</v>
      </c>
      <c r="BK154" s="217">
        <f>ROUND(I154*H154,2)</f>
        <v>0</v>
      </c>
      <c r="BL154" s="14" t="s">
        <v>142</v>
      </c>
      <c r="BM154" s="216" t="s">
        <v>865</v>
      </c>
    </row>
    <row r="155" s="2" customFormat="1" ht="16.5" customHeight="1">
      <c r="A155" s="35"/>
      <c r="B155" s="36"/>
      <c r="C155" s="232" t="s">
        <v>282</v>
      </c>
      <c r="D155" s="232" t="s">
        <v>176</v>
      </c>
      <c r="E155" s="233" t="s">
        <v>667</v>
      </c>
      <c r="F155" s="234" t="s">
        <v>668</v>
      </c>
      <c r="G155" s="235" t="s">
        <v>139</v>
      </c>
      <c r="H155" s="242">
        <v>32</v>
      </c>
      <c r="I155" s="237"/>
      <c r="J155" s="238">
        <f>ROUND(I155*H155,2)</f>
        <v>0</v>
      </c>
      <c r="K155" s="239"/>
      <c r="L155" s="41"/>
      <c r="M155" s="240" t="s">
        <v>1</v>
      </c>
      <c r="N155" s="241" t="s">
        <v>38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142</v>
      </c>
      <c r="AT155" s="216" t="s">
        <v>176</v>
      </c>
      <c r="AU155" s="216" t="s">
        <v>73</v>
      </c>
      <c r="AY155" s="14" t="s">
        <v>141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77</v>
      </c>
      <c r="BK155" s="217">
        <f>ROUND(I155*H155,2)</f>
        <v>0</v>
      </c>
      <c r="BL155" s="14" t="s">
        <v>142</v>
      </c>
      <c r="BM155" s="216" t="s">
        <v>866</v>
      </c>
    </row>
    <row r="156" s="2" customFormat="1" ht="16.5" customHeight="1">
      <c r="A156" s="35"/>
      <c r="B156" s="36"/>
      <c r="C156" s="232" t="s">
        <v>286</v>
      </c>
      <c r="D156" s="232" t="s">
        <v>176</v>
      </c>
      <c r="E156" s="233" t="s">
        <v>670</v>
      </c>
      <c r="F156" s="234" t="s">
        <v>671</v>
      </c>
      <c r="G156" s="235" t="s">
        <v>139</v>
      </c>
      <c r="H156" s="242">
        <v>1</v>
      </c>
      <c r="I156" s="237"/>
      <c r="J156" s="238">
        <f>ROUND(I156*H156,2)</f>
        <v>0</v>
      </c>
      <c r="K156" s="239"/>
      <c r="L156" s="41"/>
      <c r="M156" s="240" t="s">
        <v>1</v>
      </c>
      <c r="N156" s="241" t="s">
        <v>38</v>
      </c>
      <c r="O156" s="88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142</v>
      </c>
      <c r="AT156" s="216" t="s">
        <v>176</v>
      </c>
      <c r="AU156" s="216" t="s">
        <v>73</v>
      </c>
      <c r="AY156" s="14" t="s">
        <v>141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77</v>
      </c>
      <c r="BK156" s="217">
        <f>ROUND(I156*H156,2)</f>
        <v>0</v>
      </c>
      <c r="BL156" s="14" t="s">
        <v>142</v>
      </c>
      <c r="BM156" s="216" t="s">
        <v>867</v>
      </c>
    </row>
    <row r="157" s="2" customFormat="1" ht="24.15" customHeight="1">
      <c r="A157" s="35"/>
      <c r="B157" s="36"/>
      <c r="C157" s="232" t="s">
        <v>290</v>
      </c>
      <c r="D157" s="232" t="s">
        <v>176</v>
      </c>
      <c r="E157" s="233" t="s">
        <v>673</v>
      </c>
      <c r="F157" s="234" t="s">
        <v>674</v>
      </c>
      <c r="G157" s="235" t="s">
        <v>139</v>
      </c>
      <c r="H157" s="242">
        <v>40</v>
      </c>
      <c r="I157" s="237"/>
      <c r="J157" s="238">
        <f>ROUND(I157*H157,2)</f>
        <v>0</v>
      </c>
      <c r="K157" s="239"/>
      <c r="L157" s="41"/>
      <c r="M157" s="240" t="s">
        <v>1</v>
      </c>
      <c r="N157" s="241" t="s">
        <v>38</v>
      </c>
      <c r="O157" s="88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142</v>
      </c>
      <c r="AT157" s="216" t="s">
        <v>176</v>
      </c>
      <c r="AU157" s="216" t="s">
        <v>73</v>
      </c>
      <c r="AY157" s="14" t="s">
        <v>141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77</v>
      </c>
      <c r="BK157" s="217">
        <f>ROUND(I157*H157,2)</f>
        <v>0</v>
      </c>
      <c r="BL157" s="14" t="s">
        <v>142</v>
      </c>
      <c r="BM157" s="216" t="s">
        <v>868</v>
      </c>
    </row>
    <row r="158" s="2" customFormat="1" ht="16.5" customHeight="1">
      <c r="A158" s="35"/>
      <c r="B158" s="36"/>
      <c r="C158" s="232" t="s">
        <v>294</v>
      </c>
      <c r="D158" s="232" t="s">
        <v>176</v>
      </c>
      <c r="E158" s="233" t="s">
        <v>676</v>
      </c>
      <c r="F158" s="234" t="s">
        <v>677</v>
      </c>
      <c r="G158" s="235" t="s">
        <v>139</v>
      </c>
      <c r="H158" s="242">
        <v>1</v>
      </c>
      <c r="I158" s="237"/>
      <c r="J158" s="238">
        <f>ROUND(I158*H158,2)</f>
        <v>0</v>
      </c>
      <c r="K158" s="239"/>
      <c r="L158" s="41"/>
      <c r="M158" s="240" t="s">
        <v>1</v>
      </c>
      <c r="N158" s="241" t="s">
        <v>38</v>
      </c>
      <c r="O158" s="88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142</v>
      </c>
      <c r="AT158" s="216" t="s">
        <v>176</v>
      </c>
      <c r="AU158" s="216" t="s">
        <v>73</v>
      </c>
      <c r="AY158" s="14" t="s">
        <v>141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77</v>
      </c>
      <c r="BK158" s="217">
        <f>ROUND(I158*H158,2)</f>
        <v>0</v>
      </c>
      <c r="BL158" s="14" t="s">
        <v>142</v>
      </c>
      <c r="BM158" s="216" t="s">
        <v>869</v>
      </c>
    </row>
    <row r="159" s="2" customFormat="1" ht="16.5" customHeight="1">
      <c r="A159" s="35"/>
      <c r="B159" s="36"/>
      <c r="C159" s="232" t="s">
        <v>298</v>
      </c>
      <c r="D159" s="232" t="s">
        <v>176</v>
      </c>
      <c r="E159" s="233" t="s">
        <v>685</v>
      </c>
      <c r="F159" s="234" t="s">
        <v>686</v>
      </c>
      <c r="G159" s="235" t="s">
        <v>139</v>
      </c>
      <c r="H159" s="242">
        <v>1</v>
      </c>
      <c r="I159" s="237"/>
      <c r="J159" s="238">
        <f>ROUND(I159*H159,2)</f>
        <v>0</v>
      </c>
      <c r="K159" s="239"/>
      <c r="L159" s="41"/>
      <c r="M159" s="240" t="s">
        <v>1</v>
      </c>
      <c r="N159" s="241" t="s">
        <v>38</v>
      </c>
      <c r="O159" s="88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142</v>
      </c>
      <c r="AT159" s="216" t="s">
        <v>176</v>
      </c>
      <c r="AU159" s="216" t="s">
        <v>73</v>
      </c>
      <c r="AY159" s="14" t="s">
        <v>141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77</v>
      </c>
      <c r="BK159" s="217">
        <f>ROUND(I159*H159,2)</f>
        <v>0</v>
      </c>
      <c r="BL159" s="14" t="s">
        <v>142</v>
      </c>
      <c r="BM159" s="216" t="s">
        <v>870</v>
      </c>
    </row>
    <row r="160" s="2" customFormat="1" ht="24.15" customHeight="1">
      <c r="A160" s="35"/>
      <c r="B160" s="36"/>
      <c r="C160" s="232" t="s">
        <v>302</v>
      </c>
      <c r="D160" s="232" t="s">
        <v>176</v>
      </c>
      <c r="E160" s="233" t="s">
        <v>519</v>
      </c>
      <c r="F160" s="234" t="s">
        <v>520</v>
      </c>
      <c r="G160" s="235" t="s">
        <v>240</v>
      </c>
      <c r="H160" s="242">
        <v>40</v>
      </c>
      <c r="I160" s="237"/>
      <c r="J160" s="238">
        <f>ROUND(I160*H160,2)</f>
        <v>0</v>
      </c>
      <c r="K160" s="239"/>
      <c r="L160" s="41"/>
      <c r="M160" s="255" t="s">
        <v>1</v>
      </c>
      <c r="N160" s="256" t="s">
        <v>38</v>
      </c>
      <c r="O160" s="245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142</v>
      </c>
      <c r="AT160" s="216" t="s">
        <v>176</v>
      </c>
      <c r="AU160" s="216" t="s">
        <v>73</v>
      </c>
      <c r="AY160" s="14" t="s">
        <v>141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" t="s">
        <v>77</v>
      </c>
      <c r="BK160" s="217">
        <f>ROUND(I160*H160,2)</f>
        <v>0</v>
      </c>
      <c r="BL160" s="14" t="s">
        <v>142</v>
      </c>
      <c r="BM160" s="216" t="s">
        <v>871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64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7u+GH+rwmEiqgzfPGq7x7E1ShfDYP+aI69qj0r1A0MQhFsWnKQJj2wkv87NK5hVli6PC0C+Dsg10rvzmkPC+9g==" hashValue="07c3V4kyj2STbUovfI91Ev3KSMChfS+1oS4uisN+mt+uO2Si5D3tU1VYKOzKQTXUVUHtnocbRHVliwWMauDO/Q==" algorithmName="SHA-512" password="CC35"/>
  <autoFilter ref="C119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114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116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ROUND((SUM(BE121:BE220)),  2)</f>
        <v>0</v>
      </c>
      <c r="G35" s="35"/>
      <c r="H35" s="35"/>
      <c r="I35" s="161">
        <v>0.20999999999999999</v>
      </c>
      <c r="J35" s="160">
        <f>ROUND(((SUM(BE121:BE220))*I35),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ROUND((SUM(BF121:BF220)),  2)</f>
        <v>0</v>
      </c>
      <c r="G36" s="35"/>
      <c r="H36" s="35"/>
      <c r="I36" s="161">
        <v>0.12</v>
      </c>
      <c r="J36" s="160">
        <f>ROUND(((SUM(BF121:BF220))*I36),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ROUND((SUM(BG121:BG220)),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ROUND((SUM(BH121:BH220)),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ROUND((SUM(BI121:BI220)),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01 - Informační tabule ŽST Jihlava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9" customFormat="1" ht="24.96" customHeight="1">
      <c r="A99" s="9"/>
      <c r="B99" s="185"/>
      <c r="C99" s="186"/>
      <c r="D99" s="187" t="s">
        <v>122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informačních systémů v ŽST Jihlava a ŽST Havlíčkův Brod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113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114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01 - Informační tabule ŽST Jihlava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2. 7. 2024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124</v>
      </c>
      <c r="D120" s="194" t="s">
        <v>58</v>
      </c>
      <c r="E120" s="194" t="s">
        <v>54</v>
      </c>
      <c r="F120" s="194" t="s">
        <v>55</v>
      </c>
      <c r="G120" s="194" t="s">
        <v>125</v>
      </c>
      <c r="H120" s="194" t="s">
        <v>126</v>
      </c>
      <c r="I120" s="194" t="s">
        <v>127</v>
      </c>
      <c r="J120" s="195" t="s">
        <v>119</v>
      </c>
      <c r="K120" s="196" t="s">
        <v>128</v>
      </c>
      <c r="L120" s="197"/>
      <c r="M120" s="97" t="s">
        <v>1</v>
      </c>
      <c r="N120" s="98" t="s">
        <v>37</v>
      </c>
      <c r="O120" s="98" t="s">
        <v>129</v>
      </c>
      <c r="P120" s="98" t="s">
        <v>130</v>
      </c>
      <c r="Q120" s="98" t="s">
        <v>131</v>
      </c>
      <c r="R120" s="98" t="s">
        <v>132</v>
      </c>
      <c r="S120" s="98" t="s">
        <v>133</v>
      </c>
      <c r="T120" s="99" t="s">
        <v>134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135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P122+SUM(P123:P131)</f>
        <v>0</v>
      </c>
      <c r="Q121" s="101"/>
      <c r="R121" s="200">
        <f>R122+SUM(R123:R131)</f>
        <v>0</v>
      </c>
      <c r="S121" s="101"/>
      <c r="T121" s="201">
        <f>T122+SUM(T123:T131)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121</v>
      </c>
      <c r="BK121" s="202">
        <f>BK122+SUM(BK123:BK131)</f>
        <v>0</v>
      </c>
    </row>
    <row r="122" s="2" customFormat="1" ht="24.15" customHeight="1">
      <c r="A122" s="35"/>
      <c r="B122" s="36"/>
      <c r="C122" s="203" t="s">
        <v>77</v>
      </c>
      <c r="D122" s="203" t="s">
        <v>136</v>
      </c>
      <c r="E122" s="204" t="s">
        <v>137</v>
      </c>
      <c r="F122" s="205" t="s">
        <v>138</v>
      </c>
      <c r="G122" s="206" t="s">
        <v>139</v>
      </c>
      <c r="H122" s="207">
        <v>1</v>
      </c>
      <c r="I122" s="208"/>
      <c r="J122" s="209">
        <f>ROUND(I122*H122,2)</f>
        <v>0</v>
      </c>
      <c r="K122" s="210"/>
      <c r="L122" s="211"/>
      <c r="M122" s="212" t="s">
        <v>1</v>
      </c>
      <c r="N122" s="213" t="s">
        <v>38</v>
      </c>
      <c r="O122" s="88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6" t="s">
        <v>140</v>
      </c>
      <c r="AT122" s="216" t="s">
        <v>136</v>
      </c>
      <c r="AU122" s="216" t="s">
        <v>73</v>
      </c>
      <c r="AY122" s="14" t="s">
        <v>141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4" t="s">
        <v>77</v>
      </c>
      <c r="BK122" s="217">
        <f>ROUND(I122*H122,2)</f>
        <v>0</v>
      </c>
      <c r="BL122" s="14" t="s">
        <v>142</v>
      </c>
      <c r="BM122" s="216" t="s">
        <v>143</v>
      </c>
    </row>
    <row r="123" s="2" customFormat="1" ht="24.15" customHeight="1">
      <c r="A123" s="35"/>
      <c r="B123" s="36"/>
      <c r="C123" s="203" t="s">
        <v>81</v>
      </c>
      <c r="D123" s="203" t="s">
        <v>136</v>
      </c>
      <c r="E123" s="204" t="s">
        <v>144</v>
      </c>
      <c r="F123" s="205" t="s">
        <v>145</v>
      </c>
      <c r="G123" s="206" t="s">
        <v>139</v>
      </c>
      <c r="H123" s="207">
        <v>1</v>
      </c>
      <c r="I123" s="208"/>
      <c r="J123" s="209">
        <f>ROUND(I123*H123,2)</f>
        <v>0</v>
      </c>
      <c r="K123" s="210"/>
      <c r="L123" s="211"/>
      <c r="M123" s="212" t="s">
        <v>1</v>
      </c>
      <c r="N123" s="213" t="s">
        <v>38</v>
      </c>
      <c r="O123" s="8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6" t="s">
        <v>140</v>
      </c>
      <c r="AT123" s="216" t="s">
        <v>136</v>
      </c>
      <c r="AU123" s="216" t="s">
        <v>73</v>
      </c>
      <c r="AY123" s="14" t="s">
        <v>141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4" t="s">
        <v>77</v>
      </c>
      <c r="BK123" s="217">
        <f>ROUND(I123*H123,2)</f>
        <v>0</v>
      </c>
      <c r="BL123" s="14" t="s">
        <v>142</v>
      </c>
      <c r="BM123" s="216" t="s">
        <v>146</v>
      </c>
    </row>
    <row r="124" s="2" customFormat="1" ht="37.8" customHeight="1">
      <c r="A124" s="35"/>
      <c r="B124" s="36"/>
      <c r="C124" s="203" t="s">
        <v>147</v>
      </c>
      <c r="D124" s="203" t="s">
        <v>136</v>
      </c>
      <c r="E124" s="204" t="s">
        <v>148</v>
      </c>
      <c r="F124" s="205" t="s">
        <v>149</v>
      </c>
      <c r="G124" s="206" t="s">
        <v>139</v>
      </c>
      <c r="H124" s="207">
        <v>1</v>
      </c>
      <c r="I124" s="208"/>
      <c r="J124" s="209">
        <f>ROUND(I124*H124,2)</f>
        <v>0</v>
      </c>
      <c r="K124" s="210"/>
      <c r="L124" s="211"/>
      <c r="M124" s="212" t="s">
        <v>1</v>
      </c>
      <c r="N124" s="213" t="s">
        <v>38</v>
      </c>
      <c r="O124" s="8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140</v>
      </c>
      <c r="AT124" s="216" t="s">
        <v>136</v>
      </c>
      <c r="AU124" s="216" t="s">
        <v>73</v>
      </c>
      <c r="AY124" s="14" t="s">
        <v>141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4" t="s">
        <v>77</v>
      </c>
      <c r="BK124" s="217">
        <f>ROUND(I124*H124,2)</f>
        <v>0</v>
      </c>
      <c r="BL124" s="14" t="s">
        <v>142</v>
      </c>
      <c r="BM124" s="216" t="s">
        <v>150</v>
      </c>
    </row>
    <row r="125" s="2" customFormat="1" ht="24.15" customHeight="1">
      <c r="A125" s="35"/>
      <c r="B125" s="36"/>
      <c r="C125" s="203" t="s">
        <v>142</v>
      </c>
      <c r="D125" s="203" t="s">
        <v>136</v>
      </c>
      <c r="E125" s="204" t="s">
        <v>151</v>
      </c>
      <c r="F125" s="205" t="s">
        <v>152</v>
      </c>
      <c r="G125" s="206" t="s">
        <v>139</v>
      </c>
      <c r="H125" s="207">
        <v>1</v>
      </c>
      <c r="I125" s="208"/>
      <c r="J125" s="209">
        <f>ROUND(I125*H125,2)</f>
        <v>0</v>
      </c>
      <c r="K125" s="210"/>
      <c r="L125" s="211"/>
      <c r="M125" s="212" t="s">
        <v>1</v>
      </c>
      <c r="N125" s="213" t="s">
        <v>38</v>
      </c>
      <c r="O125" s="8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140</v>
      </c>
      <c r="AT125" s="216" t="s">
        <v>136</v>
      </c>
      <c r="AU125" s="216" t="s">
        <v>73</v>
      </c>
      <c r="AY125" s="14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77</v>
      </c>
      <c r="BK125" s="217">
        <f>ROUND(I125*H125,2)</f>
        <v>0</v>
      </c>
      <c r="BL125" s="14" t="s">
        <v>142</v>
      </c>
      <c r="BM125" s="216" t="s">
        <v>153</v>
      </c>
    </row>
    <row r="126" s="2" customFormat="1" ht="24.15" customHeight="1">
      <c r="A126" s="35"/>
      <c r="B126" s="36"/>
      <c r="C126" s="203" t="s">
        <v>154</v>
      </c>
      <c r="D126" s="203" t="s">
        <v>136</v>
      </c>
      <c r="E126" s="204" t="s">
        <v>155</v>
      </c>
      <c r="F126" s="205" t="s">
        <v>156</v>
      </c>
      <c r="G126" s="206" t="s">
        <v>139</v>
      </c>
      <c r="H126" s="207">
        <v>2</v>
      </c>
      <c r="I126" s="208"/>
      <c r="J126" s="209">
        <f>ROUND(I126*H126,2)</f>
        <v>0</v>
      </c>
      <c r="K126" s="210"/>
      <c r="L126" s="211"/>
      <c r="M126" s="212" t="s">
        <v>1</v>
      </c>
      <c r="N126" s="213" t="s">
        <v>38</v>
      </c>
      <c r="O126" s="8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140</v>
      </c>
      <c r="AT126" s="216" t="s">
        <v>136</v>
      </c>
      <c r="AU126" s="216" t="s">
        <v>73</v>
      </c>
      <c r="AY126" s="14" t="s">
        <v>141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77</v>
      </c>
      <c r="BK126" s="217">
        <f>ROUND(I126*H126,2)</f>
        <v>0</v>
      </c>
      <c r="BL126" s="14" t="s">
        <v>142</v>
      </c>
      <c r="BM126" s="216" t="s">
        <v>157</v>
      </c>
    </row>
    <row r="127" s="2" customFormat="1" ht="21.75" customHeight="1">
      <c r="A127" s="35"/>
      <c r="B127" s="36"/>
      <c r="C127" s="203" t="s">
        <v>158</v>
      </c>
      <c r="D127" s="203" t="s">
        <v>136</v>
      </c>
      <c r="E127" s="204" t="s">
        <v>159</v>
      </c>
      <c r="F127" s="205" t="s">
        <v>160</v>
      </c>
      <c r="G127" s="206" t="s">
        <v>139</v>
      </c>
      <c r="H127" s="207">
        <v>1</v>
      </c>
      <c r="I127" s="208"/>
      <c r="J127" s="209">
        <f>ROUND(I127*H127,2)</f>
        <v>0</v>
      </c>
      <c r="K127" s="210"/>
      <c r="L127" s="211"/>
      <c r="M127" s="212" t="s">
        <v>1</v>
      </c>
      <c r="N127" s="213" t="s">
        <v>38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140</v>
      </c>
      <c r="AT127" s="216" t="s">
        <v>136</v>
      </c>
      <c r="AU127" s="216" t="s">
        <v>73</v>
      </c>
      <c r="AY127" s="14" t="s">
        <v>141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77</v>
      </c>
      <c r="BK127" s="217">
        <f>ROUND(I127*H127,2)</f>
        <v>0</v>
      </c>
      <c r="BL127" s="14" t="s">
        <v>142</v>
      </c>
      <c r="BM127" s="216" t="s">
        <v>161</v>
      </c>
    </row>
    <row r="128" s="2" customFormat="1" ht="24.15" customHeight="1">
      <c r="A128" s="35"/>
      <c r="B128" s="36"/>
      <c r="C128" s="203" t="s">
        <v>162</v>
      </c>
      <c r="D128" s="203" t="s">
        <v>136</v>
      </c>
      <c r="E128" s="204" t="s">
        <v>163</v>
      </c>
      <c r="F128" s="205" t="s">
        <v>164</v>
      </c>
      <c r="G128" s="206" t="s">
        <v>139</v>
      </c>
      <c r="H128" s="207">
        <v>2</v>
      </c>
      <c r="I128" s="208"/>
      <c r="J128" s="209">
        <f>ROUND(I128*H128,2)</f>
        <v>0</v>
      </c>
      <c r="K128" s="210"/>
      <c r="L128" s="211"/>
      <c r="M128" s="212" t="s">
        <v>1</v>
      </c>
      <c r="N128" s="213" t="s">
        <v>38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140</v>
      </c>
      <c r="AT128" s="216" t="s">
        <v>136</v>
      </c>
      <c r="AU128" s="216" t="s">
        <v>73</v>
      </c>
      <c r="AY128" s="14" t="s">
        <v>141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77</v>
      </c>
      <c r="BK128" s="217">
        <f>ROUND(I128*H128,2)</f>
        <v>0</v>
      </c>
      <c r="BL128" s="14" t="s">
        <v>142</v>
      </c>
      <c r="BM128" s="216" t="s">
        <v>165</v>
      </c>
    </row>
    <row r="129" s="2" customFormat="1" ht="24.15" customHeight="1">
      <c r="A129" s="35"/>
      <c r="B129" s="36"/>
      <c r="C129" s="203" t="s">
        <v>140</v>
      </c>
      <c r="D129" s="203" t="s">
        <v>136</v>
      </c>
      <c r="E129" s="204" t="s">
        <v>166</v>
      </c>
      <c r="F129" s="205" t="s">
        <v>167</v>
      </c>
      <c r="G129" s="206" t="s">
        <v>139</v>
      </c>
      <c r="H129" s="207">
        <v>2</v>
      </c>
      <c r="I129" s="208"/>
      <c r="J129" s="209">
        <f>ROUND(I129*H129,2)</f>
        <v>0</v>
      </c>
      <c r="K129" s="210"/>
      <c r="L129" s="211"/>
      <c r="M129" s="212" t="s">
        <v>1</v>
      </c>
      <c r="N129" s="213" t="s">
        <v>38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140</v>
      </c>
      <c r="AT129" s="216" t="s">
        <v>136</v>
      </c>
      <c r="AU129" s="216" t="s">
        <v>73</v>
      </c>
      <c r="AY129" s="14" t="s">
        <v>141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77</v>
      </c>
      <c r="BK129" s="217">
        <f>ROUND(I129*H129,2)</f>
        <v>0</v>
      </c>
      <c r="BL129" s="14" t="s">
        <v>142</v>
      </c>
      <c r="BM129" s="216" t="s">
        <v>168</v>
      </c>
    </row>
    <row r="130" s="2" customFormat="1" ht="16.5" customHeight="1">
      <c r="A130" s="35"/>
      <c r="B130" s="36"/>
      <c r="C130" s="203" t="s">
        <v>169</v>
      </c>
      <c r="D130" s="203" t="s">
        <v>136</v>
      </c>
      <c r="E130" s="204" t="s">
        <v>170</v>
      </c>
      <c r="F130" s="205" t="s">
        <v>171</v>
      </c>
      <c r="G130" s="206" t="s">
        <v>139</v>
      </c>
      <c r="H130" s="207">
        <v>2</v>
      </c>
      <c r="I130" s="208"/>
      <c r="J130" s="209">
        <f>ROUND(I130*H130,2)</f>
        <v>0</v>
      </c>
      <c r="K130" s="210"/>
      <c r="L130" s="211"/>
      <c r="M130" s="212" t="s">
        <v>1</v>
      </c>
      <c r="N130" s="213" t="s">
        <v>38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140</v>
      </c>
      <c r="AT130" s="216" t="s">
        <v>136</v>
      </c>
      <c r="AU130" s="216" t="s">
        <v>73</v>
      </c>
      <c r="AY130" s="14" t="s">
        <v>141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77</v>
      </c>
      <c r="BK130" s="217">
        <f>ROUND(I130*H130,2)</f>
        <v>0</v>
      </c>
      <c r="BL130" s="14" t="s">
        <v>142</v>
      </c>
      <c r="BM130" s="216" t="s">
        <v>172</v>
      </c>
    </row>
    <row r="131" s="11" customFormat="1" ht="25.92" customHeight="1">
      <c r="A131" s="11"/>
      <c r="B131" s="218"/>
      <c r="C131" s="219"/>
      <c r="D131" s="220" t="s">
        <v>72</v>
      </c>
      <c r="E131" s="221" t="s">
        <v>173</v>
      </c>
      <c r="F131" s="221" t="s">
        <v>174</v>
      </c>
      <c r="G131" s="219"/>
      <c r="H131" s="219"/>
      <c r="I131" s="222"/>
      <c r="J131" s="223">
        <f>BK131</f>
        <v>0</v>
      </c>
      <c r="K131" s="219"/>
      <c r="L131" s="224"/>
      <c r="M131" s="225"/>
      <c r="N131" s="226"/>
      <c r="O131" s="226"/>
      <c r="P131" s="227">
        <f>SUM(P132:P220)</f>
        <v>0</v>
      </c>
      <c r="Q131" s="226"/>
      <c r="R131" s="227">
        <f>SUM(R132:R220)</f>
        <v>0</v>
      </c>
      <c r="S131" s="226"/>
      <c r="T131" s="228">
        <f>SUM(T132:T220)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29" t="s">
        <v>142</v>
      </c>
      <c r="AT131" s="230" t="s">
        <v>72</v>
      </c>
      <c r="AU131" s="230" t="s">
        <v>73</v>
      </c>
      <c r="AY131" s="229" t="s">
        <v>141</v>
      </c>
      <c r="BK131" s="231">
        <f>SUM(BK132:BK220)</f>
        <v>0</v>
      </c>
    </row>
    <row r="132" s="2" customFormat="1" ht="24.15" customHeight="1">
      <c r="A132" s="35"/>
      <c r="B132" s="36"/>
      <c r="C132" s="232" t="s">
        <v>175</v>
      </c>
      <c r="D132" s="232" t="s">
        <v>176</v>
      </c>
      <c r="E132" s="233" t="s">
        <v>177</v>
      </c>
      <c r="F132" s="234" t="s">
        <v>178</v>
      </c>
      <c r="G132" s="235" t="s">
        <v>179</v>
      </c>
      <c r="H132" s="236"/>
      <c r="I132" s="237"/>
      <c r="J132" s="238">
        <f>ROUND(I132*H132,2)</f>
        <v>0</v>
      </c>
      <c r="K132" s="239"/>
      <c r="L132" s="41"/>
      <c r="M132" s="240" t="s">
        <v>1</v>
      </c>
      <c r="N132" s="241" t="s">
        <v>38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142</v>
      </c>
      <c r="AT132" s="216" t="s">
        <v>176</v>
      </c>
      <c r="AU132" s="216" t="s">
        <v>77</v>
      </c>
      <c r="AY132" s="14" t="s">
        <v>141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77</v>
      </c>
      <c r="BK132" s="217">
        <f>ROUND(I132*H132,2)</f>
        <v>0</v>
      </c>
      <c r="BL132" s="14" t="s">
        <v>142</v>
      </c>
      <c r="BM132" s="216" t="s">
        <v>180</v>
      </c>
    </row>
    <row r="133" s="2" customFormat="1" ht="16.5" customHeight="1">
      <c r="A133" s="35"/>
      <c r="B133" s="36"/>
      <c r="C133" s="232" t="s">
        <v>181</v>
      </c>
      <c r="D133" s="232" t="s">
        <v>176</v>
      </c>
      <c r="E133" s="233" t="s">
        <v>182</v>
      </c>
      <c r="F133" s="234" t="s">
        <v>183</v>
      </c>
      <c r="G133" s="235" t="s">
        <v>184</v>
      </c>
      <c r="H133" s="242">
        <v>2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38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185</v>
      </c>
      <c r="AT133" s="216" t="s">
        <v>176</v>
      </c>
      <c r="AU133" s="216" t="s">
        <v>77</v>
      </c>
      <c r="AY133" s="14" t="s">
        <v>141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77</v>
      </c>
      <c r="BK133" s="217">
        <f>ROUND(I133*H133,2)</f>
        <v>0</v>
      </c>
      <c r="BL133" s="14" t="s">
        <v>185</v>
      </c>
      <c r="BM133" s="216" t="s">
        <v>186</v>
      </c>
    </row>
    <row r="134" s="2" customFormat="1" ht="16.5" customHeight="1">
      <c r="A134" s="35"/>
      <c r="B134" s="36"/>
      <c r="C134" s="203" t="s">
        <v>187</v>
      </c>
      <c r="D134" s="203" t="s">
        <v>136</v>
      </c>
      <c r="E134" s="204" t="s">
        <v>188</v>
      </c>
      <c r="F134" s="205" t="s">
        <v>189</v>
      </c>
      <c r="G134" s="206" t="s">
        <v>139</v>
      </c>
      <c r="H134" s="207">
        <v>2</v>
      </c>
      <c r="I134" s="208"/>
      <c r="J134" s="209">
        <f>ROUND(I134*H134,2)</f>
        <v>0</v>
      </c>
      <c r="K134" s="210"/>
      <c r="L134" s="211"/>
      <c r="M134" s="212" t="s">
        <v>1</v>
      </c>
      <c r="N134" s="213" t="s">
        <v>38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185</v>
      </c>
      <c r="AT134" s="216" t="s">
        <v>136</v>
      </c>
      <c r="AU134" s="216" t="s">
        <v>77</v>
      </c>
      <c r="AY134" s="14" t="s">
        <v>141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77</v>
      </c>
      <c r="BK134" s="217">
        <f>ROUND(I134*H134,2)</f>
        <v>0</v>
      </c>
      <c r="BL134" s="14" t="s">
        <v>185</v>
      </c>
      <c r="BM134" s="216" t="s">
        <v>190</v>
      </c>
    </row>
    <row r="135" s="2" customFormat="1" ht="16.5" customHeight="1">
      <c r="A135" s="35"/>
      <c r="B135" s="36"/>
      <c r="C135" s="232" t="s">
        <v>8</v>
      </c>
      <c r="D135" s="232" t="s">
        <v>176</v>
      </c>
      <c r="E135" s="233" t="s">
        <v>191</v>
      </c>
      <c r="F135" s="234" t="s">
        <v>192</v>
      </c>
      <c r="G135" s="235" t="s">
        <v>184</v>
      </c>
      <c r="H135" s="242">
        <v>20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38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185</v>
      </c>
      <c r="AT135" s="216" t="s">
        <v>176</v>
      </c>
      <c r="AU135" s="216" t="s">
        <v>77</v>
      </c>
      <c r="AY135" s="14" t="s">
        <v>141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77</v>
      </c>
      <c r="BK135" s="217">
        <f>ROUND(I135*H135,2)</f>
        <v>0</v>
      </c>
      <c r="BL135" s="14" t="s">
        <v>185</v>
      </c>
      <c r="BM135" s="216" t="s">
        <v>193</v>
      </c>
    </row>
    <row r="136" s="2" customFormat="1" ht="16.5" customHeight="1">
      <c r="A136" s="35"/>
      <c r="B136" s="36"/>
      <c r="C136" s="232" t="s">
        <v>194</v>
      </c>
      <c r="D136" s="232" t="s">
        <v>176</v>
      </c>
      <c r="E136" s="233" t="s">
        <v>195</v>
      </c>
      <c r="F136" s="234" t="s">
        <v>196</v>
      </c>
      <c r="G136" s="235" t="s">
        <v>184</v>
      </c>
      <c r="H136" s="242">
        <v>222</v>
      </c>
      <c r="I136" s="237"/>
      <c r="J136" s="238">
        <f>ROUND(I136*H136,2)</f>
        <v>0</v>
      </c>
      <c r="K136" s="239"/>
      <c r="L136" s="41"/>
      <c r="M136" s="240" t="s">
        <v>1</v>
      </c>
      <c r="N136" s="241" t="s">
        <v>38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185</v>
      </c>
      <c r="AT136" s="216" t="s">
        <v>176</v>
      </c>
      <c r="AU136" s="216" t="s">
        <v>77</v>
      </c>
      <c r="AY136" s="14" t="s">
        <v>141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77</v>
      </c>
      <c r="BK136" s="217">
        <f>ROUND(I136*H136,2)</f>
        <v>0</v>
      </c>
      <c r="BL136" s="14" t="s">
        <v>185</v>
      </c>
      <c r="BM136" s="216" t="s">
        <v>197</v>
      </c>
    </row>
    <row r="137" s="2" customFormat="1" ht="37.8" customHeight="1">
      <c r="A137" s="35"/>
      <c r="B137" s="36"/>
      <c r="C137" s="232" t="s">
        <v>198</v>
      </c>
      <c r="D137" s="232" t="s">
        <v>176</v>
      </c>
      <c r="E137" s="233" t="s">
        <v>199</v>
      </c>
      <c r="F137" s="234" t="s">
        <v>200</v>
      </c>
      <c r="G137" s="235" t="s">
        <v>139</v>
      </c>
      <c r="H137" s="242">
        <v>22</v>
      </c>
      <c r="I137" s="237"/>
      <c r="J137" s="238">
        <f>ROUND(I137*H137,2)</f>
        <v>0</v>
      </c>
      <c r="K137" s="239"/>
      <c r="L137" s="41"/>
      <c r="M137" s="240" t="s">
        <v>1</v>
      </c>
      <c r="N137" s="241" t="s">
        <v>38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185</v>
      </c>
      <c r="AT137" s="216" t="s">
        <v>176</v>
      </c>
      <c r="AU137" s="216" t="s">
        <v>77</v>
      </c>
      <c r="AY137" s="14" t="s">
        <v>141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77</v>
      </c>
      <c r="BK137" s="217">
        <f>ROUND(I137*H137,2)</f>
        <v>0</v>
      </c>
      <c r="BL137" s="14" t="s">
        <v>185</v>
      </c>
      <c r="BM137" s="216" t="s">
        <v>201</v>
      </c>
    </row>
    <row r="138" s="2" customFormat="1" ht="37.8" customHeight="1">
      <c r="A138" s="35"/>
      <c r="B138" s="36"/>
      <c r="C138" s="232" t="s">
        <v>202</v>
      </c>
      <c r="D138" s="232" t="s">
        <v>176</v>
      </c>
      <c r="E138" s="233" t="s">
        <v>203</v>
      </c>
      <c r="F138" s="234" t="s">
        <v>204</v>
      </c>
      <c r="G138" s="235" t="s">
        <v>139</v>
      </c>
      <c r="H138" s="242">
        <v>33</v>
      </c>
      <c r="I138" s="237"/>
      <c r="J138" s="238">
        <f>ROUND(I138*H138,2)</f>
        <v>0</v>
      </c>
      <c r="K138" s="239"/>
      <c r="L138" s="41"/>
      <c r="M138" s="240" t="s">
        <v>1</v>
      </c>
      <c r="N138" s="241" t="s">
        <v>38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185</v>
      </c>
      <c r="AT138" s="216" t="s">
        <v>176</v>
      </c>
      <c r="AU138" s="216" t="s">
        <v>77</v>
      </c>
      <c r="AY138" s="14" t="s">
        <v>141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77</v>
      </c>
      <c r="BK138" s="217">
        <f>ROUND(I138*H138,2)</f>
        <v>0</v>
      </c>
      <c r="BL138" s="14" t="s">
        <v>185</v>
      </c>
      <c r="BM138" s="216" t="s">
        <v>205</v>
      </c>
    </row>
    <row r="139" s="2" customFormat="1" ht="49.05" customHeight="1">
      <c r="A139" s="35"/>
      <c r="B139" s="36"/>
      <c r="C139" s="203" t="s">
        <v>206</v>
      </c>
      <c r="D139" s="203" t="s">
        <v>136</v>
      </c>
      <c r="E139" s="204" t="s">
        <v>207</v>
      </c>
      <c r="F139" s="205" t="s">
        <v>208</v>
      </c>
      <c r="G139" s="206" t="s">
        <v>184</v>
      </c>
      <c r="H139" s="207">
        <v>375</v>
      </c>
      <c r="I139" s="208"/>
      <c r="J139" s="209">
        <f>ROUND(I139*H139,2)</f>
        <v>0</v>
      </c>
      <c r="K139" s="210"/>
      <c r="L139" s="211"/>
      <c r="M139" s="212" t="s">
        <v>1</v>
      </c>
      <c r="N139" s="213" t="s">
        <v>38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185</v>
      </c>
      <c r="AT139" s="216" t="s">
        <v>136</v>
      </c>
      <c r="AU139" s="216" t="s">
        <v>77</v>
      </c>
      <c r="AY139" s="14" t="s">
        <v>141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77</v>
      </c>
      <c r="BK139" s="217">
        <f>ROUND(I139*H139,2)</f>
        <v>0</v>
      </c>
      <c r="BL139" s="14" t="s">
        <v>185</v>
      </c>
      <c r="BM139" s="216" t="s">
        <v>209</v>
      </c>
    </row>
    <row r="140" s="2" customFormat="1" ht="24.15" customHeight="1">
      <c r="A140" s="35"/>
      <c r="B140" s="36"/>
      <c r="C140" s="232" t="s">
        <v>210</v>
      </c>
      <c r="D140" s="232" t="s">
        <v>176</v>
      </c>
      <c r="E140" s="233" t="s">
        <v>211</v>
      </c>
      <c r="F140" s="234" t="s">
        <v>212</v>
      </c>
      <c r="G140" s="235" t="s">
        <v>139</v>
      </c>
      <c r="H140" s="242">
        <v>19</v>
      </c>
      <c r="I140" s="237"/>
      <c r="J140" s="238">
        <f>ROUND(I140*H140,2)</f>
        <v>0</v>
      </c>
      <c r="K140" s="239"/>
      <c r="L140" s="41"/>
      <c r="M140" s="240" t="s">
        <v>1</v>
      </c>
      <c r="N140" s="241" t="s">
        <v>38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185</v>
      </c>
      <c r="AT140" s="216" t="s">
        <v>176</v>
      </c>
      <c r="AU140" s="216" t="s">
        <v>77</v>
      </c>
      <c r="AY140" s="14" t="s">
        <v>141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77</v>
      </c>
      <c r="BK140" s="217">
        <f>ROUND(I140*H140,2)</f>
        <v>0</v>
      </c>
      <c r="BL140" s="14" t="s">
        <v>185</v>
      </c>
      <c r="BM140" s="216" t="s">
        <v>213</v>
      </c>
    </row>
    <row r="141" s="2" customFormat="1" ht="33" customHeight="1">
      <c r="A141" s="35"/>
      <c r="B141" s="36"/>
      <c r="C141" s="203" t="s">
        <v>214</v>
      </c>
      <c r="D141" s="203" t="s">
        <v>136</v>
      </c>
      <c r="E141" s="204" t="s">
        <v>215</v>
      </c>
      <c r="F141" s="205" t="s">
        <v>216</v>
      </c>
      <c r="G141" s="206" t="s">
        <v>184</v>
      </c>
      <c r="H141" s="207">
        <v>222</v>
      </c>
      <c r="I141" s="208"/>
      <c r="J141" s="209">
        <f>ROUND(I141*H141,2)</f>
        <v>0</v>
      </c>
      <c r="K141" s="210"/>
      <c r="L141" s="211"/>
      <c r="M141" s="212" t="s">
        <v>1</v>
      </c>
      <c r="N141" s="213" t="s">
        <v>38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185</v>
      </c>
      <c r="AT141" s="216" t="s">
        <v>136</v>
      </c>
      <c r="AU141" s="216" t="s">
        <v>77</v>
      </c>
      <c r="AY141" s="14" t="s">
        <v>141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77</v>
      </c>
      <c r="BK141" s="217">
        <f>ROUND(I141*H141,2)</f>
        <v>0</v>
      </c>
      <c r="BL141" s="14" t="s">
        <v>185</v>
      </c>
      <c r="BM141" s="216" t="s">
        <v>217</v>
      </c>
    </row>
    <row r="142" s="2" customFormat="1" ht="24.15" customHeight="1">
      <c r="A142" s="35"/>
      <c r="B142" s="36"/>
      <c r="C142" s="232" t="s">
        <v>218</v>
      </c>
      <c r="D142" s="232" t="s">
        <v>176</v>
      </c>
      <c r="E142" s="233" t="s">
        <v>219</v>
      </c>
      <c r="F142" s="234" t="s">
        <v>220</v>
      </c>
      <c r="G142" s="235" t="s">
        <v>139</v>
      </c>
      <c r="H142" s="242">
        <v>1</v>
      </c>
      <c r="I142" s="237"/>
      <c r="J142" s="238">
        <f>ROUND(I142*H142,2)</f>
        <v>0</v>
      </c>
      <c r="K142" s="239"/>
      <c r="L142" s="41"/>
      <c r="M142" s="240" t="s">
        <v>1</v>
      </c>
      <c r="N142" s="241" t="s">
        <v>38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185</v>
      </c>
      <c r="AT142" s="216" t="s">
        <v>176</v>
      </c>
      <c r="AU142" s="216" t="s">
        <v>77</v>
      </c>
      <c r="AY142" s="14" t="s">
        <v>141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77</v>
      </c>
      <c r="BK142" s="217">
        <f>ROUND(I142*H142,2)</f>
        <v>0</v>
      </c>
      <c r="BL142" s="14" t="s">
        <v>185</v>
      </c>
      <c r="BM142" s="216" t="s">
        <v>221</v>
      </c>
    </row>
    <row r="143" s="2" customFormat="1" ht="16.5" customHeight="1">
      <c r="A143" s="35"/>
      <c r="B143" s="36"/>
      <c r="C143" s="232" t="s">
        <v>222</v>
      </c>
      <c r="D143" s="232" t="s">
        <v>176</v>
      </c>
      <c r="E143" s="233" t="s">
        <v>223</v>
      </c>
      <c r="F143" s="234" t="s">
        <v>224</v>
      </c>
      <c r="G143" s="235" t="s">
        <v>139</v>
      </c>
      <c r="H143" s="242">
        <v>3</v>
      </c>
      <c r="I143" s="237"/>
      <c r="J143" s="238">
        <f>ROUND(I143*H143,2)</f>
        <v>0</v>
      </c>
      <c r="K143" s="239"/>
      <c r="L143" s="41"/>
      <c r="M143" s="240" t="s">
        <v>1</v>
      </c>
      <c r="N143" s="241" t="s">
        <v>38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185</v>
      </c>
      <c r="AT143" s="216" t="s">
        <v>176</v>
      </c>
      <c r="AU143" s="216" t="s">
        <v>77</v>
      </c>
      <c r="AY143" s="14" t="s">
        <v>141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77</v>
      </c>
      <c r="BK143" s="217">
        <f>ROUND(I143*H143,2)</f>
        <v>0</v>
      </c>
      <c r="BL143" s="14" t="s">
        <v>185</v>
      </c>
      <c r="BM143" s="216" t="s">
        <v>225</v>
      </c>
    </row>
    <row r="144" s="2" customFormat="1" ht="24.15" customHeight="1">
      <c r="A144" s="35"/>
      <c r="B144" s="36"/>
      <c r="C144" s="203" t="s">
        <v>7</v>
      </c>
      <c r="D144" s="203" t="s">
        <v>136</v>
      </c>
      <c r="E144" s="204" t="s">
        <v>226</v>
      </c>
      <c r="F144" s="205" t="s">
        <v>227</v>
      </c>
      <c r="G144" s="206" t="s">
        <v>139</v>
      </c>
      <c r="H144" s="207">
        <v>3</v>
      </c>
      <c r="I144" s="208"/>
      <c r="J144" s="209">
        <f>ROUND(I144*H144,2)</f>
        <v>0</v>
      </c>
      <c r="K144" s="210"/>
      <c r="L144" s="211"/>
      <c r="M144" s="212" t="s">
        <v>1</v>
      </c>
      <c r="N144" s="213" t="s">
        <v>38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185</v>
      </c>
      <c r="AT144" s="216" t="s">
        <v>136</v>
      </c>
      <c r="AU144" s="216" t="s">
        <v>77</v>
      </c>
      <c r="AY144" s="14" t="s">
        <v>141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77</v>
      </c>
      <c r="BK144" s="217">
        <f>ROUND(I144*H144,2)</f>
        <v>0</v>
      </c>
      <c r="BL144" s="14" t="s">
        <v>185</v>
      </c>
      <c r="BM144" s="216" t="s">
        <v>228</v>
      </c>
    </row>
    <row r="145" s="2" customFormat="1" ht="37.8" customHeight="1">
      <c r="A145" s="35"/>
      <c r="B145" s="36"/>
      <c r="C145" s="232" t="s">
        <v>229</v>
      </c>
      <c r="D145" s="232" t="s">
        <v>176</v>
      </c>
      <c r="E145" s="233" t="s">
        <v>230</v>
      </c>
      <c r="F145" s="234" t="s">
        <v>231</v>
      </c>
      <c r="G145" s="235" t="s">
        <v>139</v>
      </c>
      <c r="H145" s="242">
        <v>1</v>
      </c>
      <c r="I145" s="237"/>
      <c r="J145" s="238">
        <f>ROUND(I145*H145,2)</f>
        <v>0</v>
      </c>
      <c r="K145" s="239"/>
      <c r="L145" s="41"/>
      <c r="M145" s="240" t="s">
        <v>1</v>
      </c>
      <c r="N145" s="241" t="s">
        <v>38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185</v>
      </c>
      <c r="AT145" s="216" t="s">
        <v>176</v>
      </c>
      <c r="AU145" s="216" t="s">
        <v>77</v>
      </c>
      <c r="AY145" s="14" t="s">
        <v>141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77</v>
      </c>
      <c r="BK145" s="217">
        <f>ROUND(I145*H145,2)</f>
        <v>0</v>
      </c>
      <c r="BL145" s="14" t="s">
        <v>185</v>
      </c>
      <c r="BM145" s="216" t="s">
        <v>232</v>
      </c>
    </row>
    <row r="146" s="2" customFormat="1" ht="33" customHeight="1">
      <c r="A146" s="35"/>
      <c r="B146" s="36"/>
      <c r="C146" s="232" t="s">
        <v>233</v>
      </c>
      <c r="D146" s="232" t="s">
        <v>176</v>
      </c>
      <c r="E146" s="233" t="s">
        <v>234</v>
      </c>
      <c r="F146" s="234" t="s">
        <v>235</v>
      </c>
      <c r="G146" s="235" t="s">
        <v>139</v>
      </c>
      <c r="H146" s="242">
        <v>7</v>
      </c>
      <c r="I146" s="237"/>
      <c r="J146" s="238">
        <f>ROUND(I146*H146,2)</f>
        <v>0</v>
      </c>
      <c r="K146" s="239"/>
      <c r="L146" s="41"/>
      <c r="M146" s="240" t="s">
        <v>1</v>
      </c>
      <c r="N146" s="241" t="s">
        <v>38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185</v>
      </c>
      <c r="AT146" s="216" t="s">
        <v>176</v>
      </c>
      <c r="AU146" s="216" t="s">
        <v>77</v>
      </c>
      <c r="AY146" s="14" t="s">
        <v>141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77</v>
      </c>
      <c r="BK146" s="217">
        <f>ROUND(I146*H146,2)</f>
        <v>0</v>
      </c>
      <c r="BL146" s="14" t="s">
        <v>185</v>
      </c>
      <c r="BM146" s="216" t="s">
        <v>236</v>
      </c>
    </row>
    <row r="147" s="2" customFormat="1" ht="16.5" customHeight="1">
      <c r="A147" s="35"/>
      <c r="B147" s="36"/>
      <c r="C147" s="232" t="s">
        <v>237</v>
      </c>
      <c r="D147" s="232" t="s">
        <v>176</v>
      </c>
      <c r="E147" s="233" t="s">
        <v>238</v>
      </c>
      <c r="F147" s="234" t="s">
        <v>239</v>
      </c>
      <c r="G147" s="235" t="s">
        <v>240</v>
      </c>
      <c r="H147" s="242">
        <v>20</v>
      </c>
      <c r="I147" s="237"/>
      <c r="J147" s="238">
        <f>ROUND(I147*H147,2)</f>
        <v>0</v>
      </c>
      <c r="K147" s="239"/>
      <c r="L147" s="41"/>
      <c r="M147" s="240" t="s">
        <v>1</v>
      </c>
      <c r="N147" s="241" t="s">
        <v>38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185</v>
      </c>
      <c r="AT147" s="216" t="s">
        <v>176</v>
      </c>
      <c r="AU147" s="216" t="s">
        <v>77</v>
      </c>
      <c r="AY147" s="14" t="s">
        <v>141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77</v>
      </c>
      <c r="BK147" s="217">
        <f>ROUND(I147*H147,2)</f>
        <v>0</v>
      </c>
      <c r="BL147" s="14" t="s">
        <v>185</v>
      </c>
      <c r="BM147" s="216" t="s">
        <v>241</v>
      </c>
    </row>
    <row r="148" s="2" customFormat="1" ht="24.15" customHeight="1">
      <c r="A148" s="35"/>
      <c r="B148" s="36"/>
      <c r="C148" s="232" t="s">
        <v>242</v>
      </c>
      <c r="D148" s="232" t="s">
        <v>176</v>
      </c>
      <c r="E148" s="233" t="s">
        <v>243</v>
      </c>
      <c r="F148" s="234" t="s">
        <v>244</v>
      </c>
      <c r="G148" s="235" t="s">
        <v>184</v>
      </c>
      <c r="H148" s="242">
        <v>375</v>
      </c>
      <c r="I148" s="237"/>
      <c r="J148" s="238">
        <f>ROUND(I148*H148,2)</f>
        <v>0</v>
      </c>
      <c r="K148" s="239"/>
      <c r="L148" s="41"/>
      <c r="M148" s="240" t="s">
        <v>1</v>
      </c>
      <c r="N148" s="241" t="s">
        <v>38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185</v>
      </c>
      <c r="AT148" s="216" t="s">
        <v>176</v>
      </c>
      <c r="AU148" s="216" t="s">
        <v>77</v>
      </c>
      <c r="AY148" s="14" t="s">
        <v>141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77</v>
      </c>
      <c r="BK148" s="217">
        <f>ROUND(I148*H148,2)</f>
        <v>0</v>
      </c>
      <c r="BL148" s="14" t="s">
        <v>185</v>
      </c>
      <c r="BM148" s="216" t="s">
        <v>245</v>
      </c>
    </row>
    <row r="149" s="2" customFormat="1" ht="24.15" customHeight="1">
      <c r="A149" s="35"/>
      <c r="B149" s="36"/>
      <c r="C149" s="203" t="s">
        <v>246</v>
      </c>
      <c r="D149" s="203" t="s">
        <v>136</v>
      </c>
      <c r="E149" s="204" t="s">
        <v>247</v>
      </c>
      <c r="F149" s="205" t="s">
        <v>248</v>
      </c>
      <c r="G149" s="206" t="s">
        <v>139</v>
      </c>
      <c r="H149" s="207">
        <v>1</v>
      </c>
      <c r="I149" s="208"/>
      <c r="J149" s="209">
        <f>ROUND(I149*H149,2)</f>
        <v>0</v>
      </c>
      <c r="K149" s="210"/>
      <c r="L149" s="211"/>
      <c r="M149" s="212" t="s">
        <v>1</v>
      </c>
      <c r="N149" s="213" t="s">
        <v>38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185</v>
      </c>
      <c r="AT149" s="216" t="s">
        <v>136</v>
      </c>
      <c r="AU149" s="216" t="s">
        <v>77</v>
      </c>
      <c r="AY149" s="14" t="s">
        <v>141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77</v>
      </c>
      <c r="BK149" s="217">
        <f>ROUND(I149*H149,2)</f>
        <v>0</v>
      </c>
      <c r="BL149" s="14" t="s">
        <v>185</v>
      </c>
      <c r="BM149" s="216" t="s">
        <v>249</v>
      </c>
    </row>
    <row r="150" s="2" customFormat="1" ht="33" customHeight="1">
      <c r="A150" s="35"/>
      <c r="B150" s="36"/>
      <c r="C150" s="203" t="s">
        <v>250</v>
      </c>
      <c r="D150" s="203" t="s">
        <v>136</v>
      </c>
      <c r="E150" s="204" t="s">
        <v>251</v>
      </c>
      <c r="F150" s="205" t="s">
        <v>252</v>
      </c>
      <c r="G150" s="206" t="s">
        <v>139</v>
      </c>
      <c r="H150" s="207">
        <v>1</v>
      </c>
      <c r="I150" s="208"/>
      <c r="J150" s="209">
        <f>ROUND(I150*H150,2)</f>
        <v>0</v>
      </c>
      <c r="K150" s="210"/>
      <c r="L150" s="211"/>
      <c r="M150" s="212" t="s">
        <v>1</v>
      </c>
      <c r="N150" s="213" t="s">
        <v>38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185</v>
      </c>
      <c r="AT150" s="216" t="s">
        <v>136</v>
      </c>
      <c r="AU150" s="216" t="s">
        <v>77</v>
      </c>
      <c r="AY150" s="14" t="s">
        <v>141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77</v>
      </c>
      <c r="BK150" s="217">
        <f>ROUND(I150*H150,2)</f>
        <v>0</v>
      </c>
      <c r="BL150" s="14" t="s">
        <v>185</v>
      </c>
      <c r="BM150" s="216" t="s">
        <v>253</v>
      </c>
    </row>
    <row r="151" s="2" customFormat="1" ht="33" customHeight="1">
      <c r="A151" s="35"/>
      <c r="B151" s="36"/>
      <c r="C151" s="203" t="s">
        <v>254</v>
      </c>
      <c r="D151" s="203" t="s">
        <v>136</v>
      </c>
      <c r="E151" s="204" t="s">
        <v>255</v>
      </c>
      <c r="F151" s="205" t="s">
        <v>256</v>
      </c>
      <c r="G151" s="206" t="s">
        <v>139</v>
      </c>
      <c r="H151" s="207">
        <v>1</v>
      </c>
      <c r="I151" s="208"/>
      <c r="J151" s="209">
        <f>ROUND(I151*H151,2)</f>
        <v>0</v>
      </c>
      <c r="K151" s="210"/>
      <c r="L151" s="211"/>
      <c r="M151" s="212" t="s">
        <v>1</v>
      </c>
      <c r="N151" s="213" t="s">
        <v>38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185</v>
      </c>
      <c r="AT151" s="216" t="s">
        <v>136</v>
      </c>
      <c r="AU151" s="216" t="s">
        <v>77</v>
      </c>
      <c r="AY151" s="14" t="s">
        <v>141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77</v>
      </c>
      <c r="BK151" s="217">
        <f>ROUND(I151*H151,2)</f>
        <v>0</v>
      </c>
      <c r="BL151" s="14" t="s">
        <v>185</v>
      </c>
      <c r="BM151" s="216" t="s">
        <v>257</v>
      </c>
    </row>
    <row r="152" s="2" customFormat="1" ht="24.15" customHeight="1">
      <c r="A152" s="35"/>
      <c r="B152" s="36"/>
      <c r="C152" s="203" t="s">
        <v>258</v>
      </c>
      <c r="D152" s="203" t="s">
        <v>136</v>
      </c>
      <c r="E152" s="204" t="s">
        <v>259</v>
      </c>
      <c r="F152" s="205" t="s">
        <v>260</v>
      </c>
      <c r="G152" s="206" t="s">
        <v>184</v>
      </c>
      <c r="H152" s="207">
        <v>740</v>
      </c>
      <c r="I152" s="208"/>
      <c r="J152" s="209">
        <f>ROUND(I152*H152,2)</f>
        <v>0</v>
      </c>
      <c r="K152" s="210"/>
      <c r="L152" s="211"/>
      <c r="M152" s="212" t="s">
        <v>1</v>
      </c>
      <c r="N152" s="213" t="s">
        <v>38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185</v>
      </c>
      <c r="AT152" s="216" t="s">
        <v>136</v>
      </c>
      <c r="AU152" s="216" t="s">
        <v>77</v>
      </c>
      <c r="AY152" s="14" t="s">
        <v>141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77</v>
      </c>
      <c r="BK152" s="217">
        <f>ROUND(I152*H152,2)</f>
        <v>0</v>
      </c>
      <c r="BL152" s="14" t="s">
        <v>185</v>
      </c>
      <c r="BM152" s="216" t="s">
        <v>261</v>
      </c>
    </row>
    <row r="153" s="2" customFormat="1" ht="33" customHeight="1">
      <c r="A153" s="35"/>
      <c r="B153" s="36"/>
      <c r="C153" s="203" t="s">
        <v>262</v>
      </c>
      <c r="D153" s="203" t="s">
        <v>136</v>
      </c>
      <c r="E153" s="204" t="s">
        <v>263</v>
      </c>
      <c r="F153" s="205" t="s">
        <v>264</v>
      </c>
      <c r="G153" s="206" t="s">
        <v>139</v>
      </c>
      <c r="H153" s="207">
        <v>2</v>
      </c>
      <c r="I153" s="208"/>
      <c r="J153" s="209">
        <f>ROUND(I153*H153,2)</f>
        <v>0</v>
      </c>
      <c r="K153" s="210"/>
      <c r="L153" s="211"/>
      <c r="M153" s="212" t="s">
        <v>1</v>
      </c>
      <c r="N153" s="213" t="s">
        <v>38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185</v>
      </c>
      <c r="AT153" s="216" t="s">
        <v>136</v>
      </c>
      <c r="AU153" s="216" t="s">
        <v>77</v>
      </c>
      <c r="AY153" s="14" t="s">
        <v>141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77</v>
      </c>
      <c r="BK153" s="217">
        <f>ROUND(I153*H153,2)</f>
        <v>0</v>
      </c>
      <c r="BL153" s="14" t="s">
        <v>185</v>
      </c>
      <c r="BM153" s="216" t="s">
        <v>265</v>
      </c>
    </row>
    <row r="154" s="2" customFormat="1" ht="24.15" customHeight="1">
      <c r="A154" s="35"/>
      <c r="B154" s="36"/>
      <c r="C154" s="203" t="s">
        <v>266</v>
      </c>
      <c r="D154" s="203" t="s">
        <v>136</v>
      </c>
      <c r="E154" s="204" t="s">
        <v>267</v>
      </c>
      <c r="F154" s="205" t="s">
        <v>268</v>
      </c>
      <c r="G154" s="206" t="s">
        <v>139</v>
      </c>
      <c r="H154" s="207">
        <v>1</v>
      </c>
      <c r="I154" s="208"/>
      <c r="J154" s="209">
        <f>ROUND(I154*H154,2)</f>
        <v>0</v>
      </c>
      <c r="K154" s="210"/>
      <c r="L154" s="211"/>
      <c r="M154" s="212" t="s">
        <v>1</v>
      </c>
      <c r="N154" s="213" t="s">
        <v>38</v>
      </c>
      <c r="O154" s="88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185</v>
      </c>
      <c r="AT154" s="216" t="s">
        <v>136</v>
      </c>
      <c r="AU154" s="216" t="s">
        <v>77</v>
      </c>
      <c r="AY154" s="14" t="s">
        <v>141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77</v>
      </c>
      <c r="BK154" s="217">
        <f>ROUND(I154*H154,2)</f>
        <v>0</v>
      </c>
      <c r="BL154" s="14" t="s">
        <v>185</v>
      </c>
      <c r="BM154" s="216" t="s">
        <v>269</v>
      </c>
    </row>
    <row r="155" s="2" customFormat="1" ht="24.15" customHeight="1">
      <c r="A155" s="35"/>
      <c r="B155" s="36"/>
      <c r="C155" s="232" t="s">
        <v>270</v>
      </c>
      <c r="D155" s="232" t="s">
        <v>176</v>
      </c>
      <c r="E155" s="233" t="s">
        <v>271</v>
      </c>
      <c r="F155" s="234" t="s">
        <v>272</v>
      </c>
      <c r="G155" s="235" t="s">
        <v>139</v>
      </c>
      <c r="H155" s="242">
        <v>3</v>
      </c>
      <c r="I155" s="237"/>
      <c r="J155" s="238">
        <f>ROUND(I155*H155,2)</f>
        <v>0</v>
      </c>
      <c r="K155" s="239"/>
      <c r="L155" s="41"/>
      <c r="M155" s="240" t="s">
        <v>1</v>
      </c>
      <c r="N155" s="241" t="s">
        <v>38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185</v>
      </c>
      <c r="AT155" s="216" t="s">
        <v>176</v>
      </c>
      <c r="AU155" s="216" t="s">
        <v>77</v>
      </c>
      <c r="AY155" s="14" t="s">
        <v>141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77</v>
      </c>
      <c r="BK155" s="217">
        <f>ROUND(I155*H155,2)</f>
        <v>0</v>
      </c>
      <c r="BL155" s="14" t="s">
        <v>185</v>
      </c>
      <c r="BM155" s="216" t="s">
        <v>273</v>
      </c>
    </row>
    <row r="156" s="2" customFormat="1" ht="24.15" customHeight="1">
      <c r="A156" s="35"/>
      <c r="B156" s="36"/>
      <c r="C156" s="232" t="s">
        <v>274</v>
      </c>
      <c r="D156" s="232" t="s">
        <v>176</v>
      </c>
      <c r="E156" s="233" t="s">
        <v>275</v>
      </c>
      <c r="F156" s="234" t="s">
        <v>276</v>
      </c>
      <c r="G156" s="235" t="s">
        <v>139</v>
      </c>
      <c r="H156" s="242">
        <v>2</v>
      </c>
      <c r="I156" s="237"/>
      <c r="J156" s="238">
        <f>ROUND(I156*H156,2)</f>
        <v>0</v>
      </c>
      <c r="K156" s="239"/>
      <c r="L156" s="41"/>
      <c r="M156" s="240" t="s">
        <v>1</v>
      </c>
      <c r="N156" s="241" t="s">
        <v>38</v>
      </c>
      <c r="O156" s="88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185</v>
      </c>
      <c r="AT156" s="216" t="s">
        <v>176</v>
      </c>
      <c r="AU156" s="216" t="s">
        <v>77</v>
      </c>
      <c r="AY156" s="14" t="s">
        <v>141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77</v>
      </c>
      <c r="BK156" s="217">
        <f>ROUND(I156*H156,2)</f>
        <v>0</v>
      </c>
      <c r="BL156" s="14" t="s">
        <v>185</v>
      </c>
      <c r="BM156" s="216" t="s">
        <v>277</v>
      </c>
    </row>
    <row r="157" s="2" customFormat="1" ht="24.15" customHeight="1">
      <c r="A157" s="35"/>
      <c r="B157" s="36"/>
      <c r="C157" s="232" t="s">
        <v>278</v>
      </c>
      <c r="D157" s="232" t="s">
        <v>176</v>
      </c>
      <c r="E157" s="233" t="s">
        <v>279</v>
      </c>
      <c r="F157" s="234" t="s">
        <v>280</v>
      </c>
      <c r="G157" s="235" t="s">
        <v>139</v>
      </c>
      <c r="H157" s="242">
        <v>1</v>
      </c>
      <c r="I157" s="237"/>
      <c r="J157" s="238">
        <f>ROUND(I157*H157,2)</f>
        <v>0</v>
      </c>
      <c r="K157" s="239"/>
      <c r="L157" s="41"/>
      <c r="M157" s="240" t="s">
        <v>1</v>
      </c>
      <c r="N157" s="241" t="s">
        <v>38</v>
      </c>
      <c r="O157" s="88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185</v>
      </c>
      <c r="AT157" s="216" t="s">
        <v>176</v>
      </c>
      <c r="AU157" s="216" t="s">
        <v>77</v>
      </c>
      <c r="AY157" s="14" t="s">
        <v>141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77</v>
      </c>
      <c r="BK157" s="217">
        <f>ROUND(I157*H157,2)</f>
        <v>0</v>
      </c>
      <c r="BL157" s="14" t="s">
        <v>185</v>
      </c>
      <c r="BM157" s="216" t="s">
        <v>281</v>
      </c>
    </row>
    <row r="158" s="2" customFormat="1" ht="21.75" customHeight="1">
      <c r="A158" s="35"/>
      <c r="B158" s="36"/>
      <c r="C158" s="232" t="s">
        <v>282</v>
      </c>
      <c r="D158" s="232" t="s">
        <v>176</v>
      </c>
      <c r="E158" s="233" t="s">
        <v>283</v>
      </c>
      <c r="F158" s="234" t="s">
        <v>284</v>
      </c>
      <c r="G158" s="235" t="s">
        <v>139</v>
      </c>
      <c r="H158" s="242">
        <v>2</v>
      </c>
      <c r="I158" s="237"/>
      <c r="J158" s="238">
        <f>ROUND(I158*H158,2)</f>
        <v>0</v>
      </c>
      <c r="K158" s="239"/>
      <c r="L158" s="41"/>
      <c r="M158" s="240" t="s">
        <v>1</v>
      </c>
      <c r="N158" s="241" t="s">
        <v>38</v>
      </c>
      <c r="O158" s="88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185</v>
      </c>
      <c r="AT158" s="216" t="s">
        <v>176</v>
      </c>
      <c r="AU158" s="216" t="s">
        <v>77</v>
      </c>
      <c r="AY158" s="14" t="s">
        <v>141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77</v>
      </c>
      <c r="BK158" s="217">
        <f>ROUND(I158*H158,2)</f>
        <v>0</v>
      </c>
      <c r="BL158" s="14" t="s">
        <v>185</v>
      </c>
      <c r="BM158" s="216" t="s">
        <v>285</v>
      </c>
    </row>
    <row r="159" s="2" customFormat="1" ht="24.15" customHeight="1">
      <c r="A159" s="35"/>
      <c r="B159" s="36"/>
      <c r="C159" s="232" t="s">
        <v>286</v>
      </c>
      <c r="D159" s="232" t="s">
        <v>176</v>
      </c>
      <c r="E159" s="233" t="s">
        <v>287</v>
      </c>
      <c r="F159" s="234" t="s">
        <v>288</v>
      </c>
      <c r="G159" s="235" t="s">
        <v>240</v>
      </c>
      <c r="H159" s="242">
        <v>80</v>
      </c>
      <c r="I159" s="237"/>
      <c r="J159" s="238">
        <f>ROUND(I159*H159,2)</f>
        <v>0</v>
      </c>
      <c r="K159" s="239"/>
      <c r="L159" s="41"/>
      <c r="M159" s="240" t="s">
        <v>1</v>
      </c>
      <c r="N159" s="241" t="s">
        <v>38</v>
      </c>
      <c r="O159" s="88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185</v>
      </c>
      <c r="AT159" s="216" t="s">
        <v>176</v>
      </c>
      <c r="AU159" s="216" t="s">
        <v>77</v>
      </c>
      <c r="AY159" s="14" t="s">
        <v>141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77</v>
      </c>
      <c r="BK159" s="217">
        <f>ROUND(I159*H159,2)</f>
        <v>0</v>
      </c>
      <c r="BL159" s="14" t="s">
        <v>185</v>
      </c>
      <c r="BM159" s="216" t="s">
        <v>289</v>
      </c>
    </row>
    <row r="160" s="2" customFormat="1" ht="24.15" customHeight="1">
      <c r="A160" s="35"/>
      <c r="B160" s="36"/>
      <c r="C160" s="232" t="s">
        <v>290</v>
      </c>
      <c r="D160" s="232" t="s">
        <v>176</v>
      </c>
      <c r="E160" s="233" t="s">
        <v>291</v>
      </c>
      <c r="F160" s="234" t="s">
        <v>292</v>
      </c>
      <c r="G160" s="235" t="s">
        <v>240</v>
      </c>
      <c r="H160" s="242">
        <v>3</v>
      </c>
      <c r="I160" s="237"/>
      <c r="J160" s="238">
        <f>ROUND(I160*H160,2)</f>
        <v>0</v>
      </c>
      <c r="K160" s="239"/>
      <c r="L160" s="41"/>
      <c r="M160" s="240" t="s">
        <v>1</v>
      </c>
      <c r="N160" s="241" t="s">
        <v>38</v>
      </c>
      <c r="O160" s="88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185</v>
      </c>
      <c r="AT160" s="216" t="s">
        <v>176</v>
      </c>
      <c r="AU160" s="216" t="s">
        <v>77</v>
      </c>
      <c r="AY160" s="14" t="s">
        <v>141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" t="s">
        <v>77</v>
      </c>
      <c r="BK160" s="217">
        <f>ROUND(I160*H160,2)</f>
        <v>0</v>
      </c>
      <c r="BL160" s="14" t="s">
        <v>185</v>
      </c>
      <c r="BM160" s="216" t="s">
        <v>293</v>
      </c>
    </row>
    <row r="161" s="2" customFormat="1" ht="24.15" customHeight="1">
      <c r="A161" s="35"/>
      <c r="B161" s="36"/>
      <c r="C161" s="232" t="s">
        <v>294</v>
      </c>
      <c r="D161" s="232" t="s">
        <v>176</v>
      </c>
      <c r="E161" s="233" t="s">
        <v>295</v>
      </c>
      <c r="F161" s="234" t="s">
        <v>296</v>
      </c>
      <c r="G161" s="235" t="s">
        <v>240</v>
      </c>
      <c r="H161" s="242">
        <v>3</v>
      </c>
      <c r="I161" s="237"/>
      <c r="J161" s="238">
        <f>ROUND(I161*H161,2)</f>
        <v>0</v>
      </c>
      <c r="K161" s="239"/>
      <c r="L161" s="41"/>
      <c r="M161" s="240" t="s">
        <v>1</v>
      </c>
      <c r="N161" s="241" t="s">
        <v>38</v>
      </c>
      <c r="O161" s="88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185</v>
      </c>
      <c r="AT161" s="216" t="s">
        <v>176</v>
      </c>
      <c r="AU161" s="216" t="s">
        <v>77</v>
      </c>
      <c r="AY161" s="14" t="s">
        <v>141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4" t="s">
        <v>77</v>
      </c>
      <c r="BK161" s="217">
        <f>ROUND(I161*H161,2)</f>
        <v>0</v>
      </c>
      <c r="BL161" s="14" t="s">
        <v>185</v>
      </c>
      <c r="BM161" s="216" t="s">
        <v>297</v>
      </c>
    </row>
    <row r="162" s="2" customFormat="1" ht="24.15" customHeight="1">
      <c r="A162" s="35"/>
      <c r="B162" s="36"/>
      <c r="C162" s="232" t="s">
        <v>298</v>
      </c>
      <c r="D162" s="232" t="s">
        <v>176</v>
      </c>
      <c r="E162" s="233" t="s">
        <v>299</v>
      </c>
      <c r="F162" s="234" t="s">
        <v>300</v>
      </c>
      <c r="G162" s="235" t="s">
        <v>240</v>
      </c>
      <c r="H162" s="242">
        <v>3</v>
      </c>
      <c r="I162" s="237"/>
      <c r="J162" s="238">
        <f>ROUND(I162*H162,2)</f>
        <v>0</v>
      </c>
      <c r="K162" s="239"/>
      <c r="L162" s="41"/>
      <c r="M162" s="240" t="s">
        <v>1</v>
      </c>
      <c r="N162" s="241" t="s">
        <v>38</v>
      </c>
      <c r="O162" s="88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185</v>
      </c>
      <c r="AT162" s="216" t="s">
        <v>176</v>
      </c>
      <c r="AU162" s="216" t="s">
        <v>77</v>
      </c>
      <c r="AY162" s="14" t="s">
        <v>141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" t="s">
        <v>77</v>
      </c>
      <c r="BK162" s="217">
        <f>ROUND(I162*H162,2)</f>
        <v>0</v>
      </c>
      <c r="BL162" s="14" t="s">
        <v>185</v>
      </c>
      <c r="BM162" s="216" t="s">
        <v>301</v>
      </c>
    </row>
    <row r="163" s="2" customFormat="1" ht="37.8" customHeight="1">
      <c r="A163" s="35"/>
      <c r="B163" s="36"/>
      <c r="C163" s="232" t="s">
        <v>302</v>
      </c>
      <c r="D163" s="232" t="s">
        <v>176</v>
      </c>
      <c r="E163" s="233" t="s">
        <v>303</v>
      </c>
      <c r="F163" s="234" t="s">
        <v>304</v>
      </c>
      <c r="G163" s="235" t="s">
        <v>240</v>
      </c>
      <c r="H163" s="242">
        <v>3</v>
      </c>
      <c r="I163" s="237"/>
      <c r="J163" s="238">
        <f>ROUND(I163*H163,2)</f>
        <v>0</v>
      </c>
      <c r="K163" s="239"/>
      <c r="L163" s="41"/>
      <c r="M163" s="240" t="s">
        <v>1</v>
      </c>
      <c r="N163" s="241" t="s">
        <v>38</v>
      </c>
      <c r="O163" s="88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185</v>
      </c>
      <c r="AT163" s="216" t="s">
        <v>176</v>
      </c>
      <c r="AU163" s="216" t="s">
        <v>77</v>
      </c>
      <c r="AY163" s="14" t="s">
        <v>141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" t="s">
        <v>77</v>
      </c>
      <c r="BK163" s="217">
        <f>ROUND(I163*H163,2)</f>
        <v>0</v>
      </c>
      <c r="BL163" s="14" t="s">
        <v>185</v>
      </c>
      <c r="BM163" s="216" t="s">
        <v>305</v>
      </c>
    </row>
    <row r="164" s="2" customFormat="1" ht="24.15" customHeight="1">
      <c r="A164" s="35"/>
      <c r="B164" s="36"/>
      <c r="C164" s="203" t="s">
        <v>306</v>
      </c>
      <c r="D164" s="203" t="s">
        <v>136</v>
      </c>
      <c r="E164" s="204" t="s">
        <v>307</v>
      </c>
      <c r="F164" s="205" t="s">
        <v>308</v>
      </c>
      <c r="G164" s="206" t="s">
        <v>139</v>
      </c>
      <c r="H164" s="207">
        <v>1</v>
      </c>
      <c r="I164" s="208"/>
      <c r="J164" s="209">
        <f>ROUND(I164*H164,2)</f>
        <v>0</v>
      </c>
      <c r="K164" s="210"/>
      <c r="L164" s="211"/>
      <c r="M164" s="212" t="s">
        <v>1</v>
      </c>
      <c r="N164" s="213" t="s">
        <v>38</v>
      </c>
      <c r="O164" s="88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6" t="s">
        <v>185</v>
      </c>
      <c r="AT164" s="216" t="s">
        <v>136</v>
      </c>
      <c r="AU164" s="216" t="s">
        <v>77</v>
      </c>
      <c r="AY164" s="14" t="s">
        <v>141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4" t="s">
        <v>77</v>
      </c>
      <c r="BK164" s="217">
        <f>ROUND(I164*H164,2)</f>
        <v>0</v>
      </c>
      <c r="BL164" s="14" t="s">
        <v>185</v>
      </c>
      <c r="BM164" s="216" t="s">
        <v>309</v>
      </c>
    </row>
    <row r="165" s="2" customFormat="1" ht="24.15" customHeight="1">
      <c r="A165" s="35"/>
      <c r="B165" s="36"/>
      <c r="C165" s="203" t="s">
        <v>310</v>
      </c>
      <c r="D165" s="203" t="s">
        <v>136</v>
      </c>
      <c r="E165" s="204" t="s">
        <v>311</v>
      </c>
      <c r="F165" s="205" t="s">
        <v>312</v>
      </c>
      <c r="G165" s="206" t="s">
        <v>184</v>
      </c>
      <c r="H165" s="207">
        <v>30</v>
      </c>
      <c r="I165" s="208"/>
      <c r="J165" s="209">
        <f>ROUND(I165*H165,2)</f>
        <v>0</v>
      </c>
      <c r="K165" s="210"/>
      <c r="L165" s="211"/>
      <c r="M165" s="212" t="s">
        <v>1</v>
      </c>
      <c r="N165" s="213" t="s">
        <v>38</v>
      </c>
      <c r="O165" s="88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6" t="s">
        <v>185</v>
      </c>
      <c r="AT165" s="216" t="s">
        <v>136</v>
      </c>
      <c r="AU165" s="216" t="s">
        <v>77</v>
      </c>
      <c r="AY165" s="14" t="s">
        <v>141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4" t="s">
        <v>77</v>
      </c>
      <c r="BK165" s="217">
        <f>ROUND(I165*H165,2)</f>
        <v>0</v>
      </c>
      <c r="BL165" s="14" t="s">
        <v>185</v>
      </c>
      <c r="BM165" s="216" t="s">
        <v>313</v>
      </c>
    </row>
    <row r="166" s="2" customFormat="1" ht="16.5" customHeight="1">
      <c r="A166" s="35"/>
      <c r="B166" s="36"/>
      <c r="C166" s="232" t="s">
        <v>314</v>
      </c>
      <c r="D166" s="232" t="s">
        <v>176</v>
      </c>
      <c r="E166" s="233" t="s">
        <v>315</v>
      </c>
      <c r="F166" s="234" t="s">
        <v>316</v>
      </c>
      <c r="G166" s="235" t="s">
        <v>240</v>
      </c>
      <c r="H166" s="242">
        <v>3</v>
      </c>
      <c r="I166" s="237"/>
      <c r="J166" s="238">
        <f>ROUND(I166*H166,2)</f>
        <v>0</v>
      </c>
      <c r="K166" s="239"/>
      <c r="L166" s="41"/>
      <c r="M166" s="240" t="s">
        <v>1</v>
      </c>
      <c r="N166" s="241" t="s">
        <v>38</v>
      </c>
      <c r="O166" s="88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185</v>
      </c>
      <c r="AT166" s="216" t="s">
        <v>176</v>
      </c>
      <c r="AU166" s="216" t="s">
        <v>77</v>
      </c>
      <c r="AY166" s="14" t="s">
        <v>141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4" t="s">
        <v>77</v>
      </c>
      <c r="BK166" s="217">
        <f>ROUND(I166*H166,2)</f>
        <v>0</v>
      </c>
      <c r="BL166" s="14" t="s">
        <v>185</v>
      </c>
      <c r="BM166" s="216" t="s">
        <v>317</v>
      </c>
    </row>
    <row r="167" s="2" customFormat="1" ht="37.8" customHeight="1">
      <c r="A167" s="35"/>
      <c r="B167" s="36"/>
      <c r="C167" s="232" t="s">
        <v>318</v>
      </c>
      <c r="D167" s="232" t="s">
        <v>176</v>
      </c>
      <c r="E167" s="233" t="s">
        <v>319</v>
      </c>
      <c r="F167" s="234" t="s">
        <v>320</v>
      </c>
      <c r="G167" s="235" t="s">
        <v>240</v>
      </c>
      <c r="H167" s="242">
        <v>1</v>
      </c>
      <c r="I167" s="237"/>
      <c r="J167" s="238">
        <f>ROUND(I167*H167,2)</f>
        <v>0</v>
      </c>
      <c r="K167" s="239"/>
      <c r="L167" s="41"/>
      <c r="M167" s="240" t="s">
        <v>1</v>
      </c>
      <c r="N167" s="241" t="s">
        <v>38</v>
      </c>
      <c r="O167" s="88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6" t="s">
        <v>185</v>
      </c>
      <c r="AT167" s="216" t="s">
        <v>176</v>
      </c>
      <c r="AU167" s="216" t="s">
        <v>77</v>
      </c>
      <c r="AY167" s="14" t="s">
        <v>141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4" t="s">
        <v>77</v>
      </c>
      <c r="BK167" s="217">
        <f>ROUND(I167*H167,2)</f>
        <v>0</v>
      </c>
      <c r="BL167" s="14" t="s">
        <v>185</v>
      </c>
      <c r="BM167" s="216" t="s">
        <v>321</v>
      </c>
    </row>
    <row r="168" s="2" customFormat="1" ht="24.15" customHeight="1">
      <c r="A168" s="35"/>
      <c r="B168" s="36"/>
      <c r="C168" s="232" t="s">
        <v>322</v>
      </c>
      <c r="D168" s="232" t="s">
        <v>176</v>
      </c>
      <c r="E168" s="233" t="s">
        <v>323</v>
      </c>
      <c r="F168" s="234" t="s">
        <v>324</v>
      </c>
      <c r="G168" s="235" t="s">
        <v>240</v>
      </c>
      <c r="H168" s="242">
        <v>1</v>
      </c>
      <c r="I168" s="237"/>
      <c r="J168" s="238">
        <f>ROUND(I168*H168,2)</f>
        <v>0</v>
      </c>
      <c r="K168" s="239"/>
      <c r="L168" s="41"/>
      <c r="M168" s="240" t="s">
        <v>1</v>
      </c>
      <c r="N168" s="241" t="s">
        <v>38</v>
      </c>
      <c r="O168" s="88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185</v>
      </c>
      <c r="AT168" s="216" t="s">
        <v>176</v>
      </c>
      <c r="AU168" s="216" t="s">
        <v>77</v>
      </c>
      <c r="AY168" s="14" t="s">
        <v>141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4" t="s">
        <v>77</v>
      </c>
      <c r="BK168" s="217">
        <f>ROUND(I168*H168,2)</f>
        <v>0</v>
      </c>
      <c r="BL168" s="14" t="s">
        <v>185</v>
      </c>
      <c r="BM168" s="216" t="s">
        <v>325</v>
      </c>
    </row>
    <row r="169" s="2" customFormat="1" ht="16.5" customHeight="1">
      <c r="A169" s="35"/>
      <c r="B169" s="36"/>
      <c r="C169" s="232" t="s">
        <v>326</v>
      </c>
      <c r="D169" s="232" t="s">
        <v>176</v>
      </c>
      <c r="E169" s="233" t="s">
        <v>327</v>
      </c>
      <c r="F169" s="234" t="s">
        <v>328</v>
      </c>
      <c r="G169" s="235" t="s">
        <v>139</v>
      </c>
      <c r="H169" s="242">
        <v>1</v>
      </c>
      <c r="I169" s="237"/>
      <c r="J169" s="238">
        <f>ROUND(I169*H169,2)</f>
        <v>0</v>
      </c>
      <c r="K169" s="239"/>
      <c r="L169" s="41"/>
      <c r="M169" s="240" t="s">
        <v>1</v>
      </c>
      <c r="N169" s="241" t="s">
        <v>38</v>
      </c>
      <c r="O169" s="88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185</v>
      </c>
      <c r="AT169" s="216" t="s">
        <v>176</v>
      </c>
      <c r="AU169" s="216" t="s">
        <v>77</v>
      </c>
      <c r="AY169" s="14" t="s">
        <v>141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4" t="s">
        <v>77</v>
      </c>
      <c r="BK169" s="217">
        <f>ROUND(I169*H169,2)</f>
        <v>0</v>
      </c>
      <c r="BL169" s="14" t="s">
        <v>185</v>
      </c>
      <c r="BM169" s="216" t="s">
        <v>329</v>
      </c>
    </row>
    <row r="170" s="2" customFormat="1" ht="16.5" customHeight="1">
      <c r="A170" s="35"/>
      <c r="B170" s="36"/>
      <c r="C170" s="232" t="s">
        <v>330</v>
      </c>
      <c r="D170" s="232" t="s">
        <v>176</v>
      </c>
      <c r="E170" s="233" t="s">
        <v>331</v>
      </c>
      <c r="F170" s="234" t="s">
        <v>332</v>
      </c>
      <c r="G170" s="235" t="s">
        <v>139</v>
      </c>
      <c r="H170" s="242">
        <v>1</v>
      </c>
      <c r="I170" s="237"/>
      <c r="J170" s="238">
        <f>ROUND(I170*H170,2)</f>
        <v>0</v>
      </c>
      <c r="K170" s="239"/>
      <c r="L170" s="41"/>
      <c r="M170" s="240" t="s">
        <v>1</v>
      </c>
      <c r="N170" s="241" t="s">
        <v>38</v>
      </c>
      <c r="O170" s="88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185</v>
      </c>
      <c r="AT170" s="216" t="s">
        <v>176</v>
      </c>
      <c r="AU170" s="216" t="s">
        <v>77</v>
      </c>
      <c r="AY170" s="14" t="s">
        <v>141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4" t="s">
        <v>77</v>
      </c>
      <c r="BK170" s="217">
        <f>ROUND(I170*H170,2)</f>
        <v>0</v>
      </c>
      <c r="BL170" s="14" t="s">
        <v>185</v>
      </c>
      <c r="BM170" s="216" t="s">
        <v>333</v>
      </c>
    </row>
    <row r="171" s="2" customFormat="1" ht="16.5" customHeight="1">
      <c r="A171" s="35"/>
      <c r="B171" s="36"/>
      <c r="C171" s="232" t="s">
        <v>334</v>
      </c>
      <c r="D171" s="232" t="s">
        <v>176</v>
      </c>
      <c r="E171" s="233" t="s">
        <v>335</v>
      </c>
      <c r="F171" s="234" t="s">
        <v>336</v>
      </c>
      <c r="G171" s="235" t="s">
        <v>139</v>
      </c>
      <c r="H171" s="242">
        <v>1</v>
      </c>
      <c r="I171" s="237"/>
      <c r="J171" s="238">
        <f>ROUND(I171*H171,2)</f>
        <v>0</v>
      </c>
      <c r="K171" s="239"/>
      <c r="L171" s="41"/>
      <c r="M171" s="240" t="s">
        <v>1</v>
      </c>
      <c r="N171" s="241" t="s">
        <v>38</v>
      </c>
      <c r="O171" s="88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6" t="s">
        <v>185</v>
      </c>
      <c r="AT171" s="216" t="s">
        <v>176</v>
      </c>
      <c r="AU171" s="216" t="s">
        <v>77</v>
      </c>
      <c r="AY171" s="14" t="s">
        <v>141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4" t="s">
        <v>77</v>
      </c>
      <c r="BK171" s="217">
        <f>ROUND(I171*H171,2)</f>
        <v>0</v>
      </c>
      <c r="BL171" s="14" t="s">
        <v>185</v>
      </c>
      <c r="BM171" s="216" t="s">
        <v>337</v>
      </c>
    </row>
    <row r="172" s="2" customFormat="1" ht="21.75" customHeight="1">
      <c r="A172" s="35"/>
      <c r="B172" s="36"/>
      <c r="C172" s="232" t="s">
        <v>338</v>
      </c>
      <c r="D172" s="232" t="s">
        <v>176</v>
      </c>
      <c r="E172" s="233" t="s">
        <v>339</v>
      </c>
      <c r="F172" s="234" t="s">
        <v>340</v>
      </c>
      <c r="G172" s="235" t="s">
        <v>139</v>
      </c>
      <c r="H172" s="242">
        <v>3</v>
      </c>
      <c r="I172" s="237"/>
      <c r="J172" s="238">
        <f>ROUND(I172*H172,2)</f>
        <v>0</v>
      </c>
      <c r="K172" s="239"/>
      <c r="L172" s="41"/>
      <c r="M172" s="240" t="s">
        <v>1</v>
      </c>
      <c r="N172" s="241" t="s">
        <v>38</v>
      </c>
      <c r="O172" s="88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185</v>
      </c>
      <c r="AT172" s="216" t="s">
        <v>176</v>
      </c>
      <c r="AU172" s="216" t="s">
        <v>77</v>
      </c>
      <c r="AY172" s="14" t="s">
        <v>141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4" t="s">
        <v>77</v>
      </c>
      <c r="BK172" s="217">
        <f>ROUND(I172*H172,2)</f>
        <v>0</v>
      </c>
      <c r="BL172" s="14" t="s">
        <v>185</v>
      </c>
      <c r="BM172" s="216" t="s">
        <v>341</v>
      </c>
    </row>
    <row r="173" s="2" customFormat="1" ht="16.5" customHeight="1">
      <c r="A173" s="35"/>
      <c r="B173" s="36"/>
      <c r="C173" s="232" t="s">
        <v>342</v>
      </c>
      <c r="D173" s="232" t="s">
        <v>176</v>
      </c>
      <c r="E173" s="233" t="s">
        <v>343</v>
      </c>
      <c r="F173" s="234" t="s">
        <v>344</v>
      </c>
      <c r="G173" s="235" t="s">
        <v>139</v>
      </c>
      <c r="H173" s="242">
        <v>1</v>
      </c>
      <c r="I173" s="237"/>
      <c r="J173" s="238">
        <f>ROUND(I173*H173,2)</f>
        <v>0</v>
      </c>
      <c r="K173" s="239"/>
      <c r="L173" s="41"/>
      <c r="M173" s="240" t="s">
        <v>1</v>
      </c>
      <c r="N173" s="241" t="s">
        <v>38</v>
      </c>
      <c r="O173" s="88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6" t="s">
        <v>185</v>
      </c>
      <c r="AT173" s="216" t="s">
        <v>176</v>
      </c>
      <c r="AU173" s="216" t="s">
        <v>77</v>
      </c>
      <c r="AY173" s="14" t="s">
        <v>141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4" t="s">
        <v>77</v>
      </c>
      <c r="BK173" s="217">
        <f>ROUND(I173*H173,2)</f>
        <v>0</v>
      </c>
      <c r="BL173" s="14" t="s">
        <v>185</v>
      </c>
      <c r="BM173" s="216" t="s">
        <v>345</v>
      </c>
    </row>
    <row r="174" s="2" customFormat="1" ht="21.75" customHeight="1">
      <c r="A174" s="35"/>
      <c r="B174" s="36"/>
      <c r="C174" s="232" t="s">
        <v>346</v>
      </c>
      <c r="D174" s="232" t="s">
        <v>176</v>
      </c>
      <c r="E174" s="233" t="s">
        <v>347</v>
      </c>
      <c r="F174" s="234" t="s">
        <v>348</v>
      </c>
      <c r="G174" s="235" t="s">
        <v>139</v>
      </c>
      <c r="H174" s="242">
        <v>6</v>
      </c>
      <c r="I174" s="237"/>
      <c r="J174" s="238">
        <f>ROUND(I174*H174,2)</f>
        <v>0</v>
      </c>
      <c r="K174" s="239"/>
      <c r="L174" s="41"/>
      <c r="M174" s="240" t="s">
        <v>1</v>
      </c>
      <c r="N174" s="241" t="s">
        <v>38</v>
      </c>
      <c r="O174" s="88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6" t="s">
        <v>185</v>
      </c>
      <c r="AT174" s="216" t="s">
        <v>176</v>
      </c>
      <c r="AU174" s="216" t="s">
        <v>77</v>
      </c>
      <c r="AY174" s="14" t="s">
        <v>141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4" t="s">
        <v>77</v>
      </c>
      <c r="BK174" s="217">
        <f>ROUND(I174*H174,2)</f>
        <v>0</v>
      </c>
      <c r="BL174" s="14" t="s">
        <v>185</v>
      </c>
      <c r="BM174" s="216" t="s">
        <v>349</v>
      </c>
    </row>
    <row r="175" s="2" customFormat="1" ht="21.75" customHeight="1">
      <c r="A175" s="35"/>
      <c r="B175" s="36"/>
      <c r="C175" s="232" t="s">
        <v>350</v>
      </c>
      <c r="D175" s="232" t="s">
        <v>176</v>
      </c>
      <c r="E175" s="233" t="s">
        <v>351</v>
      </c>
      <c r="F175" s="234" t="s">
        <v>352</v>
      </c>
      <c r="G175" s="235" t="s">
        <v>184</v>
      </c>
      <c r="H175" s="242">
        <v>30</v>
      </c>
      <c r="I175" s="237"/>
      <c r="J175" s="238">
        <f>ROUND(I175*H175,2)</f>
        <v>0</v>
      </c>
      <c r="K175" s="239"/>
      <c r="L175" s="41"/>
      <c r="M175" s="240" t="s">
        <v>1</v>
      </c>
      <c r="N175" s="241" t="s">
        <v>38</v>
      </c>
      <c r="O175" s="88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6" t="s">
        <v>185</v>
      </c>
      <c r="AT175" s="216" t="s">
        <v>176</v>
      </c>
      <c r="AU175" s="216" t="s">
        <v>77</v>
      </c>
      <c r="AY175" s="14" t="s">
        <v>141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4" t="s">
        <v>77</v>
      </c>
      <c r="BK175" s="217">
        <f>ROUND(I175*H175,2)</f>
        <v>0</v>
      </c>
      <c r="BL175" s="14" t="s">
        <v>185</v>
      </c>
      <c r="BM175" s="216" t="s">
        <v>353</v>
      </c>
    </row>
    <row r="176" s="2" customFormat="1" ht="16.5" customHeight="1">
      <c r="A176" s="35"/>
      <c r="B176" s="36"/>
      <c r="C176" s="232" t="s">
        <v>354</v>
      </c>
      <c r="D176" s="232" t="s">
        <v>176</v>
      </c>
      <c r="E176" s="233" t="s">
        <v>355</v>
      </c>
      <c r="F176" s="234" t="s">
        <v>356</v>
      </c>
      <c r="G176" s="235" t="s">
        <v>184</v>
      </c>
      <c r="H176" s="242">
        <v>80</v>
      </c>
      <c r="I176" s="237"/>
      <c r="J176" s="238">
        <f>ROUND(I176*H176,2)</f>
        <v>0</v>
      </c>
      <c r="K176" s="239"/>
      <c r="L176" s="41"/>
      <c r="M176" s="240" t="s">
        <v>1</v>
      </c>
      <c r="N176" s="241" t="s">
        <v>38</v>
      </c>
      <c r="O176" s="88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6" t="s">
        <v>185</v>
      </c>
      <c r="AT176" s="216" t="s">
        <v>176</v>
      </c>
      <c r="AU176" s="216" t="s">
        <v>77</v>
      </c>
      <c r="AY176" s="14" t="s">
        <v>141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4" t="s">
        <v>77</v>
      </c>
      <c r="BK176" s="217">
        <f>ROUND(I176*H176,2)</f>
        <v>0</v>
      </c>
      <c r="BL176" s="14" t="s">
        <v>185</v>
      </c>
      <c r="BM176" s="216" t="s">
        <v>357</v>
      </c>
    </row>
    <row r="177" s="2" customFormat="1" ht="21.75" customHeight="1">
      <c r="A177" s="35"/>
      <c r="B177" s="36"/>
      <c r="C177" s="232" t="s">
        <v>358</v>
      </c>
      <c r="D177" s="232" t="s">
        <v>176</v>
      </c>
      <c r="E177" s="233" t="s">
        <v>359</v>
      </c>
      <c r="F177" s="234" t="s">
        <v>360</v>
      </c>
      <c r="G177" s="235" t="s">
        <v>184</v>
      </c>
      <c r="H177" s="242">
        <v>360</v>
      </c>
      <c r="I177" s="237"/>
      <c r="J177" s="238">
        <f>ROUND(I177*H177,2)</f>
        <v>0</v>
      </c>
      <c r="K177" s="239"/>
      <c r="L177" s="41"/>
      <c r="M177" s="240" t="s">
        <v>1</v>
      </c>
      <c r="N177" s="241" t="s">
        <v>38</v>
      </c>
      <c r="O177" s="88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6" t="s">
        <v>185</v>
      </c>
      <c r="AT177" s="216" t="s">
        <v>176</v>
      </c>
      <c r="AU177" s="216" t="s">
        <v>77</v>
      </c>
      <c r="AY177" s="14" t="s">
        <v>141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4" t="s">
        <v>77</v>
      </c>
      <c r="BK177" s="217">
        <f>ROUND(I177*H177,2)</f>
        <v>0</v>
      </c>
      <c r="BL177" s="14" t="s">
        <v>185</v>
      </c>
      <c r="BM177" s="216" t="s">
        <v>361</v>
      </c>
    </row>
    <row r="178" s="2" customFormat="1" ht="16.5" customHeight="1">
      <c r="A178" s="35"/>
      <c r="B178" s="36"/>
      <c r="C178" s="232" t="s">
        <v>362</v>
      </c>
      <c r="D178" s="232" t="s">
        <v>176</v>
      </c>
      <c r="E178" s="233" t="s">
        <v>363</v>
      </c>
      <c r="F178" s="234" t="s">
        <v>364</v>
      </c>
      <c r="G178" s="235" t="s">
        <v>184</v>
      </c>
      <c r="H178" s="242">
        <v>360</v>
      </c>
      <c r="I178" s="237"/>
      <c r="J178" s="238">
        <f>ROUND(I178*H178,2)</f>
        <v>0</v>
      </c>
      <c r="K178" s="239"/>
      <c r="L178" s="41"/>
      <c r="M178" s="240" t="s">
        <v>1</v>
      </c>
      <c r="N178" s="241" t="s">
        <v>38</v>
      </c>
      <c r="O178" s="88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6" t="s">
        <v>185</v>
      </c>
      <c r="AT178" s="216" t="s">
        <v>176</v>
      </c>
      <c r="AU178" s="216" t="s">
        <v>77</v>
      </c>
      <c r="AY178" s="14" t="s">
        <v>141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4" t="s">
        <v>77</v>
      </c>
      <c r="BK178" s="217">
        <f>ROUND(I178*H178,2)</f>
        <v>0</v>
      </c>
      <c r="BL178" s="14" t="s">
        <v>185</v>
      </c>
      <c r="BM178" s="216" t="s">
        <v>365</v>
      </c>
    </row>
    <row r="179" s="2" customFormat="1" ht="24.15" customHeight="1">
      <c r="A179" s="35"/>
      <c r="B179" s="36"/>
      <c r="C179" s="232" t="s">
        <v>366</v>
      </c>
      <c r="D179" s="232" t="s">
        <v>176</v>
      </c>
      <c r="E179" s="233" t="s">
        <v>367</v>
      </c>
      <c r="F179" s="234" t="s">
        <v>368</v>
      </c>
      <c r="G179" s="235" t="s">
        <v>184</v>
      </c>
      <c r="H179" s="242">
        <v>720</v>
      </c>
      <c r="I179" s="237"/>
      <c r="J179" s="238">
        <f>ROUND(I179*H179,2)</f>
        <v>0</v>
      </c>
      <c r="K179" s="239"/>
      <c r="L179" s="41"/>
      <c r="M179" s="240" t="s">
        <v>1</v>
      </c>
      <c r="N179" s="241" t="s">
        <v>38</v>
      </c>
      <c r="O179" s="88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6" t="s">
        <v>185</v>
      </c>
      <c r="AT179" s="216" t="s">
        <v>176</v>
      </c>
      <c r="AU179" s="216" t="s">
        <v>77</v>
      </c>
      <c r="AY179" s="14" t="s">
        <v>141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4" t="s">
        <v>77</v>
      </c>
      <c r="BK179" s="217">
        <f>ROUND(I179*H179,2)</f>
        <v>0</v>
      </c>
      <c r="BL179" s="14" t="s">
        <v>185</v>
      </c>
      <c r="BM179" s="216" t="s">
        <v>369</v>
      </c>
    </row>
    <row r="180" s="2" customFormat="1" ht="24.15" customHeight="1">
      <c r="A180" s="35"/>
      <c r="B180" s="36"/>
      <c r="C180" s="232" t="s">
        <v>370</v>
      </c>
      <c r="D180" s="232" t="s">
        <v>176</v>
      </c>
      <c r="E180" s="233" t="s">
        <v>371</v>
      </c>
      <c r="F180" s="234" t="s">
        <v>372</v>
      </c>
      <c r="G180" s="235" t="s">
        <v>139</v>
      </c>
      <c r="H180" s="242">
        <v>2</v>
      </c>
      <c r="I180" s="237"/>
      <c r="J180" s="238">
        <f>ROUND(I180*H180,2)</f>
        <v>0</v>
      </c>
      <c r="K180" s="239"/>
      <c r="L180" s="41"/>
      <c r="M180" s="240" t="s">
        <v>1</v>
      </c>
      <c r="N180" s="241" t="s">
        <v>38</v>
      </c>
      <c r="O180" s="88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6" t="s">
        <v>185</v>
      </c>
      <c r="AT180" s="216" t="s">
        <v>176</v>
      </c>
      <c r="AU180" s="216" t="s">
        <v>77</v>
      </c>
      <c r="AY180" s="14" t="s">
        <v>141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4" t="s">
        <v>77</v>
      </c>
      <c r="BK180" s="217">
        <f>ROUND(I180*H180,2)</f>
        <v>0</v>
      </c>
      <c r="BL180" s="14" t="s">
        <v>185</v>
      </c>
      <c r="BM180" s="216" t="s">
        <v>373</v>
      </c>
    </row>
    <row r="181" s="2" customFormat="1" ht="24.15" customHeight="1">
      <c r="A181" s="35"/>
      <c r="B181" s="36"/>
      <c r="C181" s="232" t="s">
        <v>374</v>
      </c>
      <c r="D181" s="232" t="s">
        <v>176</v>
      </c>
      <c r="E181" s="233" t="s">
        <v>375</v>
      </c>
      <c r="F181" s="234" t="s">
        <v>376</v>
      </c>
      <c r="G181" s="235" t="s">
        <v>139</v>
      </c>
      <c r="H181" s="242">
        <v>2</v>
      </c>
      <c r="I181" s="237"/>
      <c r="J181" s="238">
        <f>ROUND(I181*H181,2)</f>
        <v>0</v>
      </c>
      <c r="K181" s="239"/>
      <c r="L181" s="41"/>
      <c r="M181" s="240" t="s">
        <v>1</v>
      </c>
      <c r="N181" s="241" t="s">
        <v>38</v>
      </c>
      <c r="O181" s="88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6" t="s">
        <v>185</v>
      </c>
      <c r="AT181" s="216" t="s">
        <v>176</v>
      </c>
      <c r="AU181" s="216" t="s">
        <v>77</v>
      </c>
      <c r="AY181" s="14" t="s">
        <v>141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4" t="s">
        <v>77</v>
      </c>
      <c r="BK181" s="217">
        <f>ROUND(I181*H181,2)</f>
        <v>0</v>
      </c>
      <c r="BL181" s="14" t="s">
        <v>185</v>
      </c>
      <c r="BM181" s="216" t="s">
        <v>377</v>
      </c>
    </row>
    <row r="182" s="2" customFormat="1" ht="16.5" customHeight="1">
      <c r="A182" s="35"/>
      <c r="B182" s="36"/>
      <c r="C182" s="232" t="s">
        <v>378</v>
      </c>
      <c r="D182" s="232" t="s">
        <v>176</v>
      </c>
      <c r="E182" s="233" t="s">
        <v>379</v>
      </c>
      <c r="F182" s="234" t="s">
        <v>380</v>
      </c>
      <c r="G182" s="235" t="s">
        <v>139</v>
      </c>
      <c r="H182" s="242">
        <v>2</v>
      </c>
      <c r="I182" s="237"/>
      <c r="J182" s="238">
        <f>ROUND(I182*H182,2)</f>
        <v>0</v>
      </c>
      <c r="K182" s="239"/>
      <c r="L182" s="41"/>
      <c r="M182" s="240" t="s">
        <v>1</v>
      </c>
      <c r="N182" s="241" t="s">
        <v>38</v>
      </c>
      <c r="O182" s="88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6" t="s">
        <v>185</v>
      </c>
      <c r="AT182" s="216" t="s">
        <v>176</v>
      </c>
      <c r="AU182" s="216" t="s">
        <v>77</v>
      </c>
      <c r="AY182" s="14" t="s">
        <v>141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4" t="s">
        <v>77</v>
      </c>
      <c r="BK182" s="217">
        <f>ROUND(I182*H182,2)</f>
        <v>0</v>
      </c>
      <c r="BL182" s="14" t="s">
        <v>185</v>
      </c>
      <c r="BM182" s="216" t="s">
        <v>381</v>
      </c>
    </row>
    <row r="183" s="2" customFormat="1" ht="16.5" customHeight="1">
      <c r="A183" s="35"/>
      <c r="B183" s="36"/>
      <c r="C183" s="232" t="s">
        <v>382</v>
      </c>
      <c r="D183" s="232" t="s">
        <v>176</v>
      </c>
      <c r="E183" s="233" t="s">
        <v>383</v>
      </c>
      <c r="F183" s="234" t="s">
        <v>384</v>
      </c>
      <c r="G183" s="235" t="s">
        <v>184</v>
      </c>
      <c r="H183" s="242">
        <v>375</v>
      </c>
      <c r="I183" s="237"/>
      <c r="J183" s="238">
        <f>ROUND(I183*H183,2)</f>
        <v>0</v>
      </c>
      <c r="K183" s="239"/>
      <c r="L183" s="41"/>
      <c r="M183" s="240" t="s">
        <v>1</v>
      </c>
      <c r="N183" s="241" t="s">
        <v>38</v>
      </c>
      <c r="O183" s="88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6" t="s">
        <v>185</v>
      </c>
      <c r="AT183" s="216" t="s">
        <v>176</v>
      </c>
      <c r="AU183" s="216" t="s">
        <v>77</v>
      </c>
      <c r="AY183" s="14" t="s">
        <v>141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4" t="s">
        <v>77</v>
      </c>
      <c r="BK183" s="217">
        <f>ROUND(I183*H183,2)</f>
        <v>0</v>
      </c>
      <c r="BL183" s="14" t="s">
        <v>185</v>
      </c>
      <c r="BM183" s="216" t="s">
        <v>385</v>
      </c>
    </row>
    <row r="184" s="2" customFormat="1" ht="37.8" customHeight="1">
      <c r="A184" s="35"/>
      <c r="B184" s="36"/>
      <c r="C184" s="203" t="s">
        <v>386</v>
      </c>
      <c r="D184" s="203" t="s">
        <v>136</v>
      </c>
      <c r="E184" s="204" t="s">
        <v>387</v>
      </c>
      <c r="F184" s="205" t="s">
        <v>388</v>
      </c>
      <c r="G184" s="206" t="s">
        <v>139</v>
      </c>
      <c r="H184" s="207">
        <v>4</v>
      </c>
      <c r="I184" s="208"/>
      <c r="J184" s="209">
        <f>ROUND(I184*H184,2)</f>
        <v>0</v>
      </c>
      <c r="K184" s="210"/>
      <c r="L184" s="211"/>
      <c r="M184" s="212" t="s">
        <v>1</v>
      </c>
      <c r="N184" s="213" t="s">
        <v>38</v>
      </c>
      <c r="O184" s="88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6" t="s">
        <v>185</v>
      </c>
      <c r="AT184" s="216" t="s">
        <v>136</v>
      </c>
      <c r="AU184" s="216" t="s">
        <v>77</v>
      </c>
      <c r="AY184" s="14" t="s">
        <v>141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4" t="s">
        <v>77</v>
      </c>
      <c r="BK184" s="217">
        <f>ROUND(I184*H184,2)</f>
        <v>0</v>
      </c>
      <c r="BL184" s="14" t="s">
        <v>185</v>
      </c>
      <c r="BM184" s="216" t="s">
        <v>389</v>
      </c>
    </row>
    <row r="185" s="2" customFormat="1" ht="16.5" customHeight="1">
      <c r="A185" s="35"/>
      <c r="B185" s="36"/>
      <c r="C185" s="232" t="s">
        <v>390</v>
      </c>
      <c r="D185" s="232" t="s">
        <v>176</v>
      </c>
      <c r="E185" s="233" t="s">
        <v>391</v>
      </c>
      <c r="F185" s="234" t="s">
        <v>392</v>
      </c>
      <c r="G185" s="235" t="s">
        <v>139</v>
      </c>
      <c r="H185" s="242">
        <v>11</v>
      </c>
      <c r="I185" s="237"/>
      <c r="J185" s="238">
        <f>ROUND(I185*H185,2)</f>
        <v>0</v>
      </c>
      <c r="K185" s="239"/>
      <c r="L185" s="41"/>
      <c r="M185" s="240" t="s">
        <v>1</v>
      </c>
      <c r="N185" s="241" t="s">
        <v>38</v>
      </c>
      <c r="O185" s="88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6" t="s">
        <v>185</v>
      </c>
      <c r="AT185" s="216" t="s">
        <v>176</v>
      </c>
      <c r="AU185" s="216" t="s">
        <v>77</v>
      </c>
      <c r="AY185" s="14" t="s">
        <v>141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4" t="s">
        <v>77</v>
      </c>
      <c r="BK185" s="217">
        <f>ROUND(I185*H185,2)</f>
        <v>0</v>
      </c>
      <c r="BL185" s="14" t="s">
        <v>185</v>
      </c>
      <c r="BM185" s="216" t="s">
        <v>393</v>
      </c>
    </row>
    <row r="186" s="2" customFormat="1" ht="49.05" customHeight="1">
      <c r="A186" s="35"/>
      <c r="B186" s="36"/>
      <c r="C186" s="203" t="s">
        <v>394</v>
      </c>
      <c r="D186" s="203" t="s">
        <v>136</v>
      </c>
      <c r="E186" s="204" t="s">
        <v>395</v>
      </c>
      <c r="F186" s="205" t="s">
        <v>396</v>
      </c>
      <c r="G186" s="206" t="s">
        <v>139</v>
      </c>
      <c r="H186" s="207">
        <v>11</v>
      </c>
      <c r="I186" s="208"/>
      <c r="J186" s="209">
        <f>ROUND(I186*H186,2)</f>
        <v>0</v>
      </c>
      <c r="K186" s="210"/>
      <c r="L186" s="211"/>
      <c r="M186" s="212" t="s">
        <v>1</v>
      </c>
      <c r="N186" s="213" t="s">
        <v>38</v>
      </c>
      <c r="O186" s="88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6" t="s">
        <v>185</v>
      </c>
      <c r="AT186" s="216" t="s">
        <v>136</v>
      </c>
      <c r="AU186" s="216" t="s">
        <v>77</v>
      </c>
      <c r="AY186" s="14" t="s">
        <v>141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4" t="s">
        <v>77</v>
      </c>
      <c r="BK186" s="217">
        <f>ROUND(I186*H186,2)</f>
        <v>0</v>
      </c>
      <c r="BL186" s="14" t="s">
        <v>185</v>
      </c>
      <c r="BM186" s="216" t="s">
        <v>397</v>
      </c>
    </row>
    <row r="187" s="2" customFormat="1" ht="24.15" customHeight="1">
      <c r="A187" s="35"/>
      <c r="B187" s="36"/>
      <c r="C187" s="203" t="s">
        <v>398</v>
      </c>
      <c r="D187" s="203" t="s">
        <v>136</v>
      </c>
      <c r="E187" s="204" t="s">
        <v>399</v>
      </c>
      <c r="F187" s="205" t="s">
        <v>400</v>
      </c>
      <c r="G187" s="206" t="s">
        <v>139</v>
      </c>
      <c r="H187" s="207">
        <v>3</v>
      </c>
      <c r="I187" s="208"/>
      <c r="J187" s="209">
        <f>ROUND(I187*H187,2)</f>
        <v>0</v>
      </c>
      <c r="K187" s="210"/>
      <c r="L187" s="211"/>
      <c r="M187" s="212" t="s">
        <v>1</v>
      </c>
      <c r="N187" s="213" t="s">
        <v>38</v>
      </c>
      <c r="O187" s="88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6" t="s">
        <v>185</v>
      </c>
      <c r="AT187" s="216" t="s">
        <v>136</v>
      </c>
      <c r="AU187" s="216" t="s">
        <v>77</v>
      </c>
      <c r="AY187" s="14" t="s">
        <v>141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4" t="s">
        <v>77</v>
      </c>
      <c r="BK187" s="217">
        <f>ROUND(I187*H187,2)</f>
        <v>0</v>
      </c>
      <c r="BL187" s="14" t="s">
        <v>185</v>
      </c>
      <c r="BM187" s="216" t="s">
        <v>401</v>
      </c>
    </row>
    <row r="188" s="2" customFormat="1" ht="21.75" customHeight="1">
      <c r="A188" s="35"/>
      <c r="B188" s="36"/>
      <c r="C188" s="203" t="s">
        <v>402</v>
      </c>
      <c r="D188" s="203" t="s">
        <v>136</v>
      </c>
      <c r="E188" s="204" t="s">
        <v>403</v>
      </c>
      <c r="F188" s="205" t="s">
        <v>404</v>
      </c>
      <c r="G188" s="206" t="s">
        <v>139</v>
      </c>
      <c r="H188" s="207">
        <v>1</v>
      </c>
      <c r="I188" s="208"/>
      <c r="J188" s="209">
        <f>ROUND(I188*H188,2)</f>
        <v>0</v>
      </c>
      <c r="K188" s="210"/>
      <c r="L188" s="211"/>
      <c r="M188" s="212" t="s">
        <v>1</v>
      </c>
      <c r="N188" s="213" t="s">
        <v>38</v>
      </c>
      <c r="O188" s="88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6" t="s">
        <v>185</v>
      </c>
      <c r="AT188" s="216" t="s">
        <v>136</v>
      </c>
      <c r="AU188" s="216" t="s">
        <v>77</v>
      </c>
      <c r="AY188" s="14" t="s">
        <v>141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4" t="s">
        <v>77</v>
      </c>
      <c r="BK188" s="217">
        <f>ROUND(I188*H188,2)</f>
        <v>0</v>
      </c>
      <c r="BL188" s="14" t="s">
        <v>185</v>
      </c>
      <c r="BM188" s="216" t="s">
        <v>405</v>
      </c>
    </row>
    <row r="189" s="2" customFormat="1" ht="24.15" customHeight="1">
      <c r="A189" s="35"/>
      <c r="B189" s="36"/>
      <c r="C189" s="203" t="s">
        <v>406</v>
      </c>
      <c r="D189" s="203" t="s">
        <v>136</v>
      </c>
      <c r="E189" s="204" t="s">
        <v>407</v>
      </c>
      <c r="F189" s="205" t="s">
        <v>408</v>
      </c>
      <c r="G189" s="206" t="s">
        <v>139</v>
      </c>
      <c r="H189" s="207">
        <v>3</v>
      </c>
      <c r="I189" s="208"/>
      <c r="J189" s="209">
        <f>ROUND(I189*H189,2)</f>
        <v>0</v>
      </c>
      <c r="K189" s="210"/>
      <c r="L189" s="211"/>
      <c r="M189" s="212" t="s">
        <v>1</v>
      </c>
      <c r="N189" s="213" t="s">
        <v>38</v>
      </c>
      <c r="O189" s="88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6" t="s">
        <v>185</v>
      </c>
      <c r="AT189" s="216" t="s">
        <v>136</v>
      </c>
      <c r="AU189" s="216" t="s">
        <v>77</v>
      </c>
      <c r="AY189" s="14" t="s">
        <v>141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4" t="s">
        <v>77</v>
      </c>
      <c r="BK189" s="217">
        <f>ROUND(I189*H189,2)</f>
        <v>0</v>
      </c>
      <c r="BL189" s="14" t="s">
        <v>185</v>
      </c>
      <c r="BM189" s="216" t="s">
        <v>409</v>
      </c>
    </row>
    <row r="190" s="2" customFormat="1" ht="37.8" customHeight="1">
      <c r="A190" s="35"/>
      <c r="B190" s="36"/>
      <c r="C190" s="203" t="s">
        <v>410</v>
      </c>
      <c r="D190" s="203" t="s">
        <v>136</v>
      </c>
      <c r="E190" s="204" t="s">
        <v>411</v>
      </c>
      <c r="F190" s="205" t="s">
        <v>412</v>
      </c>
      <c r="G190" s="206" t="s">
        <v>139</v>
      </c>
      <c r="H190" s="207">
        <v>4</v>
      </c>
      <c r="I190" s="208"/>
      <c r="J190" s="209">
        <f>ROUND(I190*H190,2)</f>
        <v>0</v>
      </c>
      <c r="K190" s="210"/>
      <c r="L190" s="211"/>
      <c r="M190" s="212" t="s">
        <v>1</v>
      </c>
      <c r="N190" s="213" t="s">
        <v>38</v>
      </c>
      <c r="O190" s="88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6" t="s">
        <v>185</v>
      </c>
      <c r="AT190" s="216" t="s">
        <v>136</v>
      </c>
      <c r="AU190" s="216" t="s">
        <v>77</v>
      </c>
      <c r="AY190" s="14" t="s">
        <v>141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4" t="s">
        <v>77</v>
      </c>
      <c r="BK190" s="217">
        <f>ROUND(I190*H190,2)</f>
        <v>0</v>
      </c>
      <c r="BL190" s="14" t="s">
        <v>185</v>
      </c>
      <c r="BM190" s="216" t="s">
        <v>413</v>
      </c>
    </row>
    <row r="191" s="2" customFormat="1" ht="37.8" customHeight="1">
      <c r="A191" s="35"/>
      <c r="B191" s="36"/>
      <c r="C191" s="203" t="s">
        <v>414</v>
      </c>
      <c r="D191" s="203" t="s">
        <v>136</v>
      </c>
      <c r="E191" s="204" t="s">
        <v>415</v>
      </c>
      <c r="F191" s="205" t="s">
        <v>416</v>
      </c>
      <c r="G191" s="206" t="s">
        <v>139</v>
      </c>
      <c r="H191" s="207">
        <v>6</v>
      </c>
      <c r="I191" s="208"/>
      <c r="J191" s="209">
        <f>ROUND(I191*H191,2)</f>
        <v>0</v>
      </c>
      <c r="K191" s="210"/>
      <c r="L191" s="211"/>
      <c r="M191" s="212" t="s">
        <v>1</v>
      </c>
      <c r="N191" s="213" t="s">
        <v>38</v>
      </c>
      <c r="O191" s="88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6" t="s">
        <v>185</v>
      </c>
      <c r="AT191" s="216" t="s">
        <v>136</v>
      </c>
      <c r="AU191" s="216" t="s">
        <v>77</v>
      </c>
      <c r="AY191" s="14" t="s">
        <v>141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4" t="s">
        <v>77</v>
      </c>
      <c r="BK191" s="217">
        <f>ROUND(I191*H191,2)</f>
        <v>0</v>
      </c>
      <c r="BL191" s="14" t="s">
        <v>185</v>
      </c>
      <c r="BM191" s="216" t="s">
        <v>417</v>
      </c>
    </row>
    <row r="192" s="2" customFormat="1" ht="37.8" customHeight="1">
      <c r="A192" s="35"/>
      <c r="B192" s="36"/>
      <c r="C192" s="203" t="s">
        <v>418</v>
      </c>
      <c r="D192" s="203" t="s">
        <v>136</v>
      </c>
      <c r="E192" s="204" t="s">
        <v>419</v>
      </c>
      <c r="F192" s="205" t="s">
        <v>420</v>
      </c>
      <c r="G192" s="206" t="s">
        <v>139</v>
      </c>
      <c r="H192" s="207">
        <v>1</v>
      </c>
      <c r="I192" s="208"/>
      <c r="J192" s="209">
        <f>ROUND(I192*H192,2)</f>
        <v>0</v>
      </c>
      <c r="K192" s="210"/>
      <c r="L192" s="211"/>
      <c r="M192" s="212" t="s">
        <v>1</v>
      </c>
      <c r="N192" s="213" t="s">
        <v>38</v>
      </c>
      <c r="O192" s="88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185</v>
      </c>
      <c r="AT192" s="216" t="s">
        <v>136</v>
      </c>
      <c r="AU192" s="216" t="s">
        <v>77</v>
      </c>
      <c r="AY192" s="14" t="s">
        <v>141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4" t="s">
        <v>77</v>
      </c>
      <c r="BK192" s="217">
        <f>ROUND(I192*H192,2)</f>
        <v>0</v>
      </c>
      <c r="BL192" s="14" t="s">
        <v>185</v>
      </c>
      <c r="BM192" s="216" t="s">
        <v>421</v>
      </c>
    </row>
    <row r="193" s="2" customFormat="1" ht="24.15" customHeight="1">
      <c r="A193" s="35"/>
      <c r="B193" s="36"/>
      <c r="C193" s="203" t="s">
        <v>422</v>
      </c>
      <c r="D193" s="203" t="s">
        <v>136</v>
      </c>
      <c r="E193" s="204" t="s">
        <v>423</v>
      </c>
      <c r="F193" s="205" t="s">
        <v>424</v>
      </c>
      <c r="G193" s="206" t="s">
        <v>139</v>
      </c>
      <c r="H193" s="207">
        <v>48</v>
      </c>
      <c r="I193" s="208"/>
      <c r="J193" s="209">
        <f>ROUND(I193*H193,2)</f>
        <v>0</v>
      </c>
      <c r="K193" s="210"/>
      <c r="L193" s="211"/>
      <c r="M193" s="212" t="s">
        <v>1</v>
      </c>
      <c r="N193" s="213" t="s">
        <v>38</v>
      </c>
      <c r="O193" s="88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6" t="s">
        <v>185</v>
      </c>
      <c r="AT193" s="216" t="s">
        <v>136</v>
      </c>
      <c r="AU193" s="216" t="s">
        <v>77</v>
      </c>
      <c r="AY193" s="14" t="s">
        <v>141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4" t="s">
        <v>77</v>
      </c>
      <c r="BK193" s="217">
        <f>ROUND(I193*H193,2)</f>
        <v>0</v>
      </c>
      <c r="BL193" s="14" t="s">
        <v>185</v>
      </c>
      <c r="BM193" s="216" t="s">
        <v>425</v>
      </c>
    </row>
    <row r="194" s="2" customFormat="1" ht="24.15" customHeight="1">
      <c r="A194" s="35"/>
      <c r="B194" s="36"/>
      <c r="C194" s="203" t="s">
        <v>426</v>
      </c>
      <c r="D194" s="203" t="s">
        <v>136</v>
      </c>
      <c r="E194" s="204" t="s">
        <v>427</v>
      </c>
      <c r="F194" s="205" t="s">
        <v>428</v>
      </c>
      <c r="G194" s="206" t="s">
        <v>139</v>
      </c>
      <c r="H194" s="207">
        <v>1</v>
      </c>
      <c r="I194" s="208"/>
      <c r="J194" s="209">
        <f>ROUND(I194*H194,2)</f>
        <v>0</v>
      </c>
      <c r="K194" s="210"/>
      <c r="L194" s="211"/>
      <c r="M194" s="212" t="s">
        <v>1</v>
      </c>
      <c r="N194" s="213" t="s">
        <v>38</v>
      </c>
      <c r="O194" s="88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6" t="s">
        <v>185</v>
      </c>
      <c r="AT194" s="216" t="s">
        <v>136</v>
      </c>
      <c r="AU194" s="216" t="s">
        <v>77</v>
      </c>
      <c r="AY194" s="14" t="s">
        <v>141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4" t="s">
        <v>77</v>
      </c>
      <c r="BK194" s="217">
        <f>ROUND(I194*H194,2)</f>
        <v>0</v>
      </c>
      <c r="BL194" s="14" t="s">
        <v>185</v>
      </c>
      <c r="BM194" s="216" t="s">
        <v>429</v>
      </c>
    </row>
    <row r="195" s="2" customFormat="1" ht="24.15" customHeight="1">
      <c r="A195" s="35"/>
      <c r="B195" s="36"/>
      <c r="C195" s="203" t="s">
        <v>430</v>
      </c>
      <c r="D195" s="203" t="s">
        <v>136</v>
      </c>
      <c r="E195" s="204" t="s">
        <v>431</v>
      </c>
      <c r="F195" s="205" t="s">
        <v>432</v>
      </c>
      <c r="G195" s="206" t="s">
        <v>139</v>
      </c>
      <c r="H195" s="207">
        <v>3</v>
      </c>
      <c r="I195" s="208"/>
      <c r="J195" s="209">
        <f>ROUND(I195*H195,2)</f>
        <v>0</v>
      </c>
      <c r="K195" s="210"/>
      <c r="L195" s="211"/>
      <c r="M195" s="212" t="s">
        <v>1</v>
      </c>
      <c r="N195" s="213" t="s">
        <v>38</v>
      </c>
      <c r="O195" s="88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6" t="s">
        <v>185</v>
      </c>
      <c r="AT195" s="216" t="s">
        <v>136</v>
      </c>
      <c r="AU195" s="216" t="s">
        <v>77</v>
      </c>
      <c r="AY195" s="14" t="s">
        <v>141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4" t="s">
        <v>77</v>
      </c>
      <c r="BK195" s="217">
        <f>ROUND(I195*H195,2)</f>
        <v>0</v>
      </c>
      <c r="BL195" s="14" t="s">
        <v>185</v>
      </c>
      <c r="BM195" s="216" t="s">
        <v>433</v>
      </c>
    </row>
    <row r="196" s="2" customFormat="1" ht="24.15" customHeight="1">
      <c r="A196" s="35"/>
      <c r="B196" s="36"/>
      <c r="C196" s="203" t="s">
        <v>434</v>
      </c>
      <c r="D196" s="203" t="s">
        <v>136</v>
      </c>
      <c r="E196" s="204" t="s">
        <v>435</v>
      </c>
      <c r="F196" s="205" t="s">
        <v>436</v>
      </c>
      <c r="G196" s="206" t="s">
        <v>139</v>
      </c>
      <c r="H196" s="207">
        <v>3</v>
      </c>
      <c r="I196" s="208"/>
      <c r="J196" s="209">
        <f>ROUND(I196*H196,2)</f>
        <v>0</v>
      </c>
      <c r="K196" s="210"/>
      <c r="L196" s="211"/>
      <c r="M196" s="212" t="s">
        <v>1</v>
      </c>
      <c r="N196" s="213" t="s">
        <v>38</v>
      </c>
      <c r="O196" s="88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6" t="s">
        <v>185</v>
      </c>
      <c r="AT196" s="216" t="s">
        <v>136</v>
      </c>
      <c r="AU196" s="216" t="s">
        <v>77</v>
      </c>
      <c r="AY196" s="14" t="s">
        <v>141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4" t="s">
        <v>77</v>
      </c>
      <c r="BK196" s="217">
        <f>ROUND(I196*H196,2)</f>
        <v>0</v>
      </c>
      <c r="BL196" s="14" t="s">
        <v>185</v>
      </c>
      <c r="BM196" s="216" t="s">
        <v>437</v>
      </c>
    </row>
    <row r="197" s="2" customFormat="1" ht="33" customHeight="1">
      <c r="A197" s="35"/>
      <c r="B197" s="36"/>
      <c r="C197" s="203" t="s">
        <v>438</v>
      </c>
      <c r="D197" s="203" t="s">
        <v>136</v>
      </c>
      <c r="E197" s="204" t="s">
        <v>439</v>
      </c>
      <c r="F197" s="205" t="s">
        <v>440</v>
      </c>
      <c r="G197" s="206" t="s">
        <v>139</v>
      </c>
      <c r="H197" s="207">
        <v>1</v>
      </c>
      <c r="I197" s="208"/>
      <c r="J197" s="209">
        <f>ROUND(I197*H197,2)</f>
        <v>0</v>
      </c>
      <c r="K197" s="210"/>
      <c r="L197" s="211"/>
      <c r="M197" s="212" t="s">
        <v>1</v>
      </c>
      <c r="N197" s="213" t="s">
        <v>38</v>
      </c>
      <c r="O197" s="88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6" t="s">
        <v>185</v>
      </c>
      <c r="AT197" s="216" t="s">
        <v>136</v>
      </c>
      <c r="AU197" s="216" t="s">
        <v>77</v>
      </c>
      <c r="AY197" s="14" t="s">
        <v>141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4" t="s">
        <v>77</v>
      </c>
      <c r="BK197" s="217">
        <f>ROUND(I197*H197,2)</f>
        <v>0</v>
      </c>
      <c r="BL197" s="14" t="s">
        <v>185</v>
      </c>
      <c r="BM197" s="216" t="s">
        <v>441</v>
      </c>
    </row>
    <row r="198" s="2" customFormat="1" ht="37.8" customHeight="1">
      <c r="A198" s="35"/>
      <c r="B198" s="36"/>
      <c r="C198" s="203" t="s">
        <v>442</v>
      </c>
      <c r="D198" s="203" t="s">
        <v>136</v>
      </c>
      <c r="E198" s="204" t="s">
        <v>443</v>
      </c>
      <c r="F198" s="205" t="s">
        <v>444</v>
      </c>
      <c r="G198" s="206" t="s">
        <v>184</v>
      </c>
      <c r="H198" s="207">
        <v>435</v>
      </c>
      <c r="I198" s="208"/>
      <c r="J198" s="209">
        <f>ROUND(I198*H198,2)</f>
        <v>0</v>
      </c>
      <c r="K198" s="210"/>
      <c r="L198" s="211"/>
      <c r="M198" s="212" t="s">
        <v>1</v>
      </c>
      <c r="N198" s="213" t="s">
        <v>38</v>
      </c>
      <c r="O198" s="88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6" t="s">
        <v>185</v>
      </c>
      <c r="AT198" s="216" t="s">
        <v>136</v>
      </c>
      <c r="AU198" s="216" t="s">
        <v>77</v>
      </c>
      <c r="AY198" s="14" t="s">
        <v>141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4" t="s">
        <v>77</v>
      </c>
      <c r="BK198" s="217">
        <f>ROUND(I198*H198,2)</f>
        <v>0</v>
      </c>
      <c r="BL198" s="14" t="s">
        <v>185</v>
      </c>
      <c r="BM198" s="216" t="s">
        <v>445</v>
      </c>
    </row>
    <row r="199" s="2" customFormat="1" ht="37.8" customHeight="1">
      <c r="A199" s="35"/>
      <c r="B199" s="36"/>
      <c r="C199" s="232" t="s">
        <v>446</v>
      </c>
      <c r="D199" s="232" t="s">
        <v>176</v>
      </c>
      <c r="E199" s="233" t="s">
        <v>447</v>
      </c>
      <c r="F199" s="234" t="s">
        <v>448</v>
      </c>
      <c r="G199" s="235" t="s">
        <v>139</v>
      </c>
      <c r="H199" s="242">
        <v>5</v>
      </c>
      <c r="I199" s="237"/>
      <c r="J199" s="238">
        <f>ROUND(I199*H199,2)</f>
        <v>0</v>
      </c>
      <c r="K199" s="239"/>
      <c r="L199" s="41"/>
      <c r="M199" s="240" t="s">
        <v>1</v>
      </c>
      <c r="N199" s="241" t="s">
        <v>38</v>
      </c>
      <c r="O199" s="88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6" t="s">
        <v>185</v>
      </c>
      <c r="AT199" s="216" t="s">
        <v>176</v>
      </c>
      <c r="AU199" s="216" t="s">
        <v>77</v>
      </c>
      <c r="AY199" s="14" t="s">
        <v>141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4" t="s">
        <v>77</v>
      </c>
      <c r="BK199" s="217">
        <f>ROUND(I199*H199,2)</f>
        <v>0</v>
      </c>
      <c r="BL199" s="14" t="s">
        <v>185</v>
      </c>
      <c r="BM199" s="216" t="s">
        <v>449</v>
      </c>
    </row>
    <row r="200" s="2" customFormat="1" ht="24.15" customHeight="1">
      <c r="A200" s="35"/>
      <c r="B200" s="36"/>
      <c r="C200" s="203" t="s">
        <v>450</v>
      </c>
      <c r="D200" s="203" t="s">
        <v>136</v>
      </c>
      <c r="E200" s="204" t="s">
        <v>451</v>
      </c>
      <c r="F200" s="205" t="s">
        <v>452</v>
      </c>
      <c r="G200" s="206" t="s">
        <v>139</v>
      </c>
      <c r="H200" s="207">
        <v>1</v>
      </c>
      <c r="I200" s="208"/>
      <c r="J200" s="209">
        <f>ROUND(I200*H200,2)</f>
        <v>0</v>
      </c>
      <c r="K200" s="210"/>
      <c r="L200" s="211"/>
      <c r="M200" s="212" t="s">
        <v>1</v>
      </c>
      <c r="N200" s="213" t="s">
        <v>38</v>
      </c>
      <c r="O200" s="88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6" t="s">
        <v>185</v>
      </c>
      <c r="AT200" s="216" t="s">
        <v>136</v>
      </c>
      <c r="AU200" s="216" t="s">
        <v>77</v>
      </c>
      <c r="AY200" s="14" t="s">
        <v>141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4" t="s">
        <v>77</v>
      </c>
      <c r="BK200" s="217">
        <f>ROUND(I200*H200,2)</f>
        <v>0</v>
      </c>
      <c r="BL200" s="14" t="s">
        <v>185</v>
      </c>
      <c r="BM200" s="216" t="s">
        <v>453</v>
      </c>
    </row>
    <row r="201" s="2" customFormat="1" ht="16.5" customHeight="1">
      <c r="A201" s="35"/>
      <c r="B201" s="36"/>
      <c r="C201" s="232" t="s">
        <v>454</v>
      </c>
      <c r="D201" s="232" t="s">
        <v>176</v>
      </c>
      <c r="E201" s="233" t="s">
        <v>455</v>
      </c>
      <c r="F201" s="234" t="s">
        <v>456</v>
      </c>
      <c r="G201" s="235" t="s">
        <v>139</v>
      </c>
      <c r="H201" s="242">
        <v>1</v>
      </c>
      <c r="I201" s="237"/>
      <c r="J201" s="238">
        <f>ROUND(I201*H201,2)</f>
        <v>0</v>
      </c>
      <c r="K201" s="239"/>
      <c r="L201" s="41"/>
      <c r="M201" s="240" t="s">
        <v>1</v>
      </c>
      <c r="N201" s="241" t="s">
        <v>38</v>
      </c>
      <c r="O201" s="88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6" t="s">
        <v>185</v>
      </c>
      <c r="AT201" s="216" t="s">
        <v>176</v>
      </c>
      <c r="AU201" s="216" t="s">
        <v>77</v>
      </c>
      <c r="AY201" s="14" t="s">
        <v>141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4" t="s">
        <v>77</v>
      </c>
      <c r="BK201" s="217">
        <f>ROUND(I201*H201,2)</f>
        <v>0</v>
      </c>
      <c r="BL201" s="14" t="s">
        <v>185</v>
      </c>
      <c r="BM201" s="216" t="s">
        <v>457</v>
      </c>
    </row>
    <row r="202" s="2" customFormat="1" ht="24.15" customHeight="1">
      <c r="A202" s="35"/>
      <c r="B202" s="36"/>
      <c r="C202" s="232" t="s">
        <v>458</v>
      </c>
      <c r="D202" s="232" t="s">
        <v>176</v>
      </c>
      <c r="E202" s="233" t="s">
        <v>459</v>
      </c>
      <c r="F202" s="234" t="s">
        <v>460</v>
      </c>
      <c r="G202" s="235" t="s">
        <v>139</v>
      </c>
      <c r="H202" s="242">
        <v>1</v>
      </c>
      <c r="I202" s="237"/>
      <c r="J202" s="238">
        <f>ROUND(I202*H202,2)</f>
        <v>0</v>
      </c>
      <c r="K202" s="239"/>
      <c r="L202" s="41"/>
      <c r="M202" s="240" t="s">
        <v>1</v>
      </c>
      <c r="N202" s="241" t="s">
        <v>38</v>
      </c>
      <c r="O202" s="88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6" t="s">
        <v>185</v>
      </c>
      <c r="AT202" s="216" t="s">
        <v>176</v>
      </c>
      <c r="AU202" s="216" t="s">
        <v>77</v>
      </c>
      <c r="AY202" s="14" t="s">
        <v>141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4" t="s">
        <v>77</v>
      </c>
      <c r="BK202" s="217">
        <f>ROUND(I202*H202,2)</f>
        <v>0</v>
      </c>
      <c r="BL202" s="14" t="s">
        <v>185</v>
      </c>
      <c r="BM202" s="216" t="s">
        <v>461</v>
      </c>
    </row>
    <row r="203" s="2" customFormat="1" ht="24.15" customHeight="1">
      <c r="A203" s="35"/>
      <c r="B203" s="36"/>
      <c r="C203" s="232" t="s">
        <v>462</v>
      </c>
      <c r="D203" s="232" t="s">
        <v>176</v>
      </c>
      <c r="E203" s="233" t="s">
        <v>463</v>
      </c>
      <c r="F203" s="234" t="s">
        <v>464</v>
      </c>
      <c r="G203" s="235" t="s">
        <v>139</v>
      </c>
      <c r="H203" s="242">
        <v>5</v>
      </c>
      <c r="I203" s="237"/>
      <c r="J203" s="238">
        <f>ROUND(I203*H203,2)</f>
        <v>0</v>
      </c>
      <c r="K203" s="239"/>
      <c r="L203" s="41"/>
      <c r="M203" s="240" t="s">
        <v>1</v>
      </c>
      <c r="N203" s="241" t="s">
        <v>38</v>
      </c>
      <c r="O203" s="88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6" t="s">
        <v>185</v>
      </c>
      <c r="AT203" s="216" t="s">
        <v>176</v>
      </c>
      <c r="AU203" s="216" t="s">
        <v>77</v>
      </c>
      <c r="AY203" s="14" t="s">
        <v>141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4" t="s">
        <v>77</v>
      </c>
      <c r="BK203" s="217">
        <f>ROUND(I203*H203,2)</f>
        <v>0</v>
      </c>
      <c r="BL203" s="14" t="s">
        <v>185</v>
      </c>
      <c r="BM203" s="216" t="s">
        <v>465</v>
      </c>
    </row>
    <row r="204" s="2" customFormat="1" ht="21.75" customHeight="1">
      <c r="A204" s="35"/>
      <c r="B204" s="36"/>
      <c r="C204" s="232" t="s">
        <v>466</v>
      </c>
      <c r="D204" s="232" t="s">
        <v>176</v>
      </c>
      <c r="E204" s="233" t="s">
        <v>467</v>
      </c>
      <c r="F204" s="234" t="s">
        <v>468</v>
      </c>
      <c r="G204" s="235" t="s">
        <v>139</v>
      </c>
      <c r="H204" s="242">
        <v>1</v>
      </c>
      <c r="I204" s="237"/>
      <c r="J204" s="238">
        <f>ROUND(I204*H204,2)</f>
        <v>0</v>
      </c>
      <c r="K204" s="239"/>
      <c r="L204" s="41"/>
      <c r="M204" s="240" t="s">
        <v>1</v>
      </c>
      <c r="N204" s="241" t="s">
        <v>38</v>
      </c>
      <c r="O204" s="88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6" t="s">
        <v>185</v>
      </c>
      <c r="AT204" s="216" t="s">
        <v>176</v>
      </c>
      <c r="AU204" s="216" t="s">
        <v>77</v>
      </c>
      <c r="AY204" s="14" t="s">
        <v>141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4" t="s">
        <v>77</v>
      </c>
      <c r="BK204" s="217">
        <f>ROUND(I204*H204,2)</f>
        <v>0</v>
      </c>
      <c r="BL204" s="14" t="s">
        <v>185</v>
      </c>
      <c r="BM204" s="216" t="s">
        <v>469</v>
      </c>
    </row>
    <row r="205" s="2" customFormat="1" ht="24.15" customHeight="1">
      <c r="A205" s="35"/>
      <c r="B205" s="36"/>
      <c r="C205" s="203" t="s">
        <v>470</v>
      </c>
      <c r="D205" s="203" t="s">
        <v>136</v>
      </c>
      <c r="E205" s="204" t="s">
        <v>471</v>
      </c>
      <c r="F205" s="205" t="s">
        <v>472</v>
      </c>
      <c r="G205" s="206" t="s">
        <v>139</v>
      </c>
      <c r="H205" s="207">
        <v>1</v>
      </c>
      <c r="I205" s="208"/>
      <c r="J205" s="209">
        <f>ROUND(I205*H205,2)</f>
        <v>0</v>
      </c>
      <c r="K205" s="210"/>
      <c r="L205" s="211"/>
      <c r="M205" s="212" t="s">
        <v>1</v>
      </c>
      <c r="N205" s="213" t="s">
        <v>38</v>
      </c>
      <c r="O205" s="88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6" t="s">
        <v>185</v>
      </c>
      <c r="AT205" s="216" t="s">
        <v>136</v>
      </c>
      <c r="AU205" s="216" t="s">
        <v>77</v>
      </c>
      <c r="AY205" s="14" t="s">
        <v>141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4" t="s">
        <v>77</v>
      </c>
      <c r="BK205" s="217">
        <f>ROUND(I205*H205,2)</f>
        <v>0</v>
      </c>
      <c r="BL205" s="14" t="s">
        <v>185</v>
      </c>
      <c r="BM205" s="216" t="s">
        <v>473</v>
      </c>
    </row>
    <row r="206" s="2" customFormat="1" ht="33" customHeight="1">
      <c r="A206" s="35"/>
      <c r="B206" s="36"/>
      <c r="C206" s="232" t="s">
        <v>474</v>
      </c>
      <c r="D206" s="232" t="s">
        <v>176</v>
      </c>
      <c r="E206" s="233" t="s">
        <v>475</v>
      </c>
      <c r="F206" s="234" t="s">
        <v>476</v>
      </c>
      <c r="G206" s="235" t="s">
        <v>139</v>
      </c>
      <c r="H206" s="242">
        <v>2</v>
      </c>
      <c r="I206" s="237"/>
      <c r="J206" s="238">
        <f>ROUND(I206*H206,2)</f>
        <v>0</v>
      </c>
      <c r="K206" s="239"/>
      <c r="L206" s="41"/>
      <c r="M206" s="240" t="s">
        <v>1</v>
      </c>
      <c r="N206" s="241" t="s">
        <v>38</v>
      </c>
      <c r="O206" s="88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6" t="s">
        <v>185</v>
      </c>
      <c r="AT206" s="216" t="s">
        <v>176</v>
      </c>
      <c r="AU206" s="216" t="s">
        <v>77</v>
      </c>
      <c r="AY206" s="14" t="s">
        <v>141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4" t="s">
        <v>77</v>
      </c>
      <c r="BK206" s="217">
        <f>ROUND(I206*H206,2)</f>
        <v>0</v>
      </c>
      <c r="BL206" s="14" t="s">
        <v>185</v>
      </c>
      <c r="BM206" s="216" t="s">
        <v>477</v>
      </c>
    </row>
    <row r="207" s="2" customFormat="1" ht="33" customHeight="1">
      <c r="A207" s="35"/>
      <c r="B207" s="36"/>
      <c r="C207" s="203" t="s">
        <v>478</v>
      </c>
      <c r="D207" s="203" t="s">
        <v>136</v>
      </c>
      <c r="E207" s="204" t="s">
        <v>479</v>
      </c>
      <c r="F207" s="205" t="s">
        <v>480</v>
      </c>
      <c r="G207" s="206" t="s">
        <v>139</v>
      </c>
      <c r="H207" s="207">
        <v>3</v>
      </c>
      <c r="I207" s="208"/>
      <c r="J207" s="209">
        <f>ROUND(I207*H207,2)</f>
        <v>0</v>
      </c>
      <c r="K207" s="210"/>
      <c r="L207" s="211"/>
      <c r="M207" s="212" t="s">
        <v>1</v>
      </c>
      <c r="N207" s="213" t="s">
        <v>38</v>
      </c>
      <c r="O207" s="88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6" t="s">
        <v>185</v>
      </c>
      <c r="AT207" s="216" t="s">
        <v>136</v>
      </c>
      <c r="AU207" s="216" t="s">
        <v>77</v>
      </c>
      <c r="AY207" s="14" t="s">
        <v>141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4" t="s">
        <v>77</v>
      </c>
      <c r="BK207" s="217">
        <f>ROUND(I207*H207,2)</f>
        <v>0</v>
      </c>
      <c r="BL207" s="14" t="s">
        <v>185</v>
      </c>
      <c r="BM207" s="216" t="s">
        <v>481</v>
      </c>
    </row>
    <row r="208" s="2" customFormat="1" ht="33" customHeight="1">
      <c r="A208" s="35"/>
      <c r="B208" s="36"/>
      <c r="C208" s="232" t="s">
        <v>482</v>
      </c>
      <c r="D208" s="232" t="s">
        <v>176</v>
      </c>
      <c r="E208" s="233" t="s">
        <v>483</v>
      </c>
      <c r="F208" s="234" t="s">
        <v>484</v>
      </c>
      <c r="G208" s="235" t="s">
        <v>139</v>
      </c>
      <c r="H208" s="242">
        <v>3</v>
      </c>
      <c r="I208" s="237"/>
      <c r="J208" s="238">
        <f>ROUND(I208*H208,2)</f>
        <v>0</v>
      </c>
      <c r="K208" s="239"/>
      <c r="L208" s="41"/>
      <c r="M208" s="240" t="s">
        <v>1</v>
      </c>
      <c r="N208" s="241" t="s">
        <v>38</v>
      </c>
      <c r="O208" s="88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6" t="s">
        <v>185</v>
      </c>
      <c r="AT208" s="216" t="s">
        <v>176</v>
      </c>
      <c r="AU208" s="216" t="s">
        <v>77</v>
      </c>
      <c r="AY208" s="14" t="s">
        <v>141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4" t="s">
        <v>77</v>
      </c>
      <c r="BK208" s="217">
        <f>ROUND(I208*H208,2)</f>
        <v>0</v>
      </c>
      <c r="BL208" s="14" t="s">
        <v>185</v>
      </c>
      <c r="BM208" s="216" t="s">
        <v>485</v>
      </c>
    </row>
    <row r="209" s="2" customFormat="1" ht="24.15" customHeight="1">
      <c r="A209" s="35"/>
      <c r="B209" s="36"/>
      <c r="C209" s="232" t="s">
        <v>486</v>
      </c>
      <c r="D209" s="232" t="s">
        <v>176</v>
      </c>
      <c r="E209" s="233" t="s">
        <v>487</v>
      </c>
      <c r="F209" s="234" t="s">
        <v>488</v>
      </c>
      <c r="G209" s="235" t="s">
        <v>139</v>
      </c>
      <c r="H209" s="242">
        <v>2</v>
      </c>
      <c r="I209" s="237"/>
      <c r="J209" s="238">
        <f>ROUND(I209*H209,2)</f>
        <v>0</v>
      </c>
      <c r="K209" s="239"/>
      <c r="L209" s="41"/>
      <c r="M209" s="240" t="s">
        <v>1</v>
      </c>
      <c r="N209" s="241" t="s">
        <v>38</v>
      </c>
      <c r="O209" s="88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6" t="s">
        <v>185</v>
      </c>
      <c r="AT209" s="216" t="s">
        <v>176</v>
      </c>
      <c r="AU209" s="216" t="s">
        <v>77</v>
      </c>
      <c r="AY209" s="14" t="s">
        <v>141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4" t="s">
        <v>77</v>
      </c>
      <c r="BK209" s="217">
        <f>ROUND(I209*H209,2)</f>
        <v>0</v>
      </c>
      <c r="BL209" s="14" t="s">
        <v>185</v>
      </c>
      <c r="BM209" s="216" t="s">
        <v>489</v>
      </c>
    </row>
    <row r="210" s="2" customFormat="1" ht="24.15" customHeight="1">
      <c r="A210" s="35"/>
      <c r="B210" s="36"/>
      <c r="C210" s="232" t="s">
        <v>490</v>
      </c>
      <c r="D210" s="232" t="s">
        <v>176</v>
      </c>
      <c r="E210" s="233" t="s">
        <v>491</v>
      </c>
      <c r="F210" s="234" t="s">
        <v>492</v>
      </c>
      <c r="G210" s="235" t="s">
        <v>139</v>
      </c>
      <c r="H210" s="242">
        <v>2</v>
      </c>
      <c r="I210" s="237"/>
      <c r="J210" s="238">
        <f>ROUND(I210*H210,2)</f>
        <v>0</v>
      </c>
      <c r="K210" s="239"/>
      <c r="L210" s="41"/>
      <c r="M210" s="240" t="s">
        <v>1</v>
      </c>
      <c r="N210" s="241" t="s">
        <v>38</v>
      </c>
      <c r="O210" s="88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6" t="s">
        <v>185</v>
      </c>
      <c r="AT210" s="216" t="s">
        <v>176</v>
      </c>
      <c r="AU210" s="216" t="s">
        <v>77</v>
      </c>
      <c r="AY210" s="14" t="s">
        <v>141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4" t="s">
        <v>77</v>
      </c>
      <c r="BK210" s="217">
        <f>ROUND(I210*H210,2)</f>
        <v>0</v>
      </c>
      <c r="BL210" s="14" t="s">
        <v>185</v>
      </c>
      <c r="BM210" s="216" t="s">
        <v>493</v>
      </c>
    </row>
    <row r="211" s="2" customFormat="1" ht="24.15" customHeight="1">
      <c r="A211" s="35"/>
      <c r="B211" s="36"/>
      <c r="C211" s="232" t="s">
        <v>494</v>
      </c>
      <c r="D211" s="232" t="s">
        <v>176</v>
      </c>
      <c r="E211" s="233" t="s">
        <v>495</v>
      </c>
      <c r="F211" s="234" t="s">
        <v>496</v>
      </c>
      <c r="G211" s="235" t="s">
        <v>139</v>
      </c>
      <c r="H211" s="242">
        <v>5</v>
      </c>
      <c r="I211" s="237"/>
      <c r="J211" s="238">
        <f>ROUND(I211*H211,2)</f>
        <v>0</v>
      </c>
      <c r="K211" s="239"/>
      <c r="L211" s="41"/>
      <c r="M211" s="240" t="s">
        <v>1</v>
      </c>
      <c r="N211" s="241" t="s">
        <v>38</v>
      </c>
      <c r="O211" s="88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6" t="s">
        <v>185</v>
      </c>
      <c r="AT211" s="216" t="s">
        <v>176</v>
      </c>
      <c r="AU211" s="216" t="s">
        <v>77</v>
      </c>
      <c r="AY211" s="14" t="s">
        <v>141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4" t="s">
        <v>77</v>
      </c>
      <c r="BK211" s="217">
        <f>ROUND(I211*H211,2)</f>
        <v>0</v>
      </c>
      <c r="BL211" s="14" t="s">
        <v>185</v>
      </c>
      <c r="BM211" s="216" t="s">
        <v>497</v>
      </c>
    </row>
    <row r="212" s="2" customFormat="1" ht="24.15" customHeight="1">
      <c r="A212" s="35"/>
      <c r="B212" s="36"/>
      <c r="C212" s="232" t="s">
        <v>498</v>
      </c>
      <c r="D212" s="232" t="s">
        <v>176</v>
      </c>
      <c r="E212" s="233" t="s">
        <v>499</v>
      </c>
      <c r="F212" s="234" t="s">
        <v>500</v>
      </c>
      <c r="G212" s="235" t="s">
        <v>139</v>
      </c>
      <c r="H212" s="242">
        <v>4</v>
      </c>
      <c r="I212" s="237"/>
      <c r="J212" s="238">
        <f>ROUND(I212*H212,2)</f>
        <v>0</v>
      </c>
      <c r="K212" s="239"/>
      <c r="L212" s="41"/>
      <c r="M212" s="240" t="s">
        <v>1</v>
      </c>
      <c r="N212" s="241" t="s">
        <v>38</v>
      </c>
      <c r="O212" s="88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6" t="s">
        <v>185</v>
      </c>
      <c r="AT212" s="216" t="s">
        <v>176</v>
      </c>
      <c r="AU212" s="216" t="s">
        <v>77</v>
      </c>
      <c r="AY212" s="14" t="s">
        <v>141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4" t="s">
        <v>77</v>
      </c>
      <c r="BK212" s="217">
        <f>ROUND(I212*H212,2)</f>
        <v>0</v>
      </c>
      <c r="BL212" s="14" t="s">
        <v>185</v>
      </c>
      <c r="BM212" s="216" t="s">
        <v>501</v>
      </c>
    </row>
    <row r="213" s="2" customFormat="1" ht="16.5" customHeight="1">
      <c r="A213" s="35"/>
      <c r="B213" s="36"/>
      <c r="C213" s="232" t="s">
        <v>502</v>
      </c>
      <c r="D213" s="232" t="s">
        <v>176</v>
      </c>
      <c r="E213" s="233" t="s">
        <v>503</v>
      </c>
      <c r="F213" s="234" t="s">
        <v>504</v>
      </c>
      <c r="G213" s="235" t="s">
        <v>139</v>
      </c>
      <c r="H213" s="242">
        <v>3</v>
      </c>
      <c r="I213" s="237"/>
      <c r="J213" s="238">
        <f>ROUND(I213*H213,2)</f>
        <v>0</v>
      </c>
      <c r="K213" s="239"/>
      <c r="L213" s="41"/>
      <c r="M213" s="240" t="s">
        <v>1</v>
      </c>
      <c r="N213" s="241" t="s">
        <v>38</v>
      </c>
      <c r="O213" s="88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6" t="s">
        <v>185</v>
      </c>
      <c r="AT213" s="216" t="s">
        <v>176</v>
      </c>
      <c r="AU213" s="216" t="s">
        <v>77</v>
      </c>
      <c r="AY213" s="14" t="s">
        <v>141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4" t="s">
        <v>77</v>
      </c>
      <c r="BK213" s="217">
        <f>ROUND(I213*H213,2)</f>
        <v>0</v>
      </c>
      <c r="BL213" s="14" t="s">
        <v>185</v>
      </c>
      <c r="BM213" s="216" t="s">
        <v>505</v>
      </c>
    </row>
    <row r="214" s="2" customFormat="1" ht="37.8" customHeight="1">
      <c r="A214" s="35"/>
      <c r="B214" s="36"/>
      <c r="C214" s="232" t="s">
        <v>506</v>
      </c>
      <c r="D214" s="232" t="s">
        <v>176</v>
      </c>
      <c r="E214" s="233" t="s">
        <v>507</v>
      </c>
      <c r="F214" s="234" t="s">
        <v>508</v>
      </c>
      <c r="G214" s="235" t="s">
        <v>139</v>
      </c>
      <c r="H214" s="242">
        <v>1</v>
      </c>
      <c r="I214" s="237"/>
      <c r="J214" s="238">
        <f>ROUND(I214*H214,2)</f>
        <v>0</v>
      </c>
      <c r="K214" s="239"/>
      <c r="L214" s="41"/>
      <c r="M214" s="240" t="s">
        <v>1</v>
      </c>
      <c r="N214" s="241" t="s">
        <v>38</v>
      </c>
      <c r="O214" s="88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6" t="s">
        <v>185</v>
      </c>
      <c r="AT214" s="216" t="s">
        <v>176</v>
      </c>
      <c r="AU214" s="216" t="s">
        <v>77</v>
      </c>
      <c r="AY214" s="14" t="s">
        <v>141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4" t="s">
        <v>77</v>
      </c>
      <c r="BK214" s="217">
        <f>ROUND(I214*H214,2)</f>
        <v>0</v>
      </c>
      <c r="BL214" s="14" t="s">
        <v>185</v>
      </c>
      <c r="BM214" s="216" t="s">
        <v>509</v>
      </c>
    </row>
    <row r="215" s="2" customFormat="1" ht="37.8" customHeight="1">
      <c r="A215" s="35"/>
      <c r="B215" s="36"/>
      <c r="C215" s="232" t="s">
        <v>510</v>
      </c>
      <c r="D215" s="232" t="s">
        <v>176</v>
      </c>
      <c r="E215" s="233" t="s">
        <v>511</v>
      </c>
      <c r="F215" s="234" t="s">
        <v>512</v>
      </c>
      <c r="G215" s="235" t="s">
        <v>139</v>
      </c>
      <c r="H215" s="242">
        <v>3</v>
      </c>
      <c r="I215" s="237"/>
      <c r="J215" s="238">
        <f>ROUND(I215*H215,2)</f>
        <v>0</v>
      </c>
      <c r="K215" s="239"/>
      <c r="L215" s="41"/>
      <c r="M215" s="240" t="s">
        <v>1</v>
      </c>
      <c r="N215" s="241" t="s">
        <v>38</v>
      </c>
      <c r="O215" s="88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6" t="s">
        <v>185</v>
      </c>
      <c r="AT215" s="216" t="s">
        <v>176</v>
      </c>
      <c r="AU215" s="216" t="s">
        <v>77</v>
      </c>
      <c r="AY215" s="14" t="s">
        <v>141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4" t="s">
        <v>77</v>
      </c>
      <c r="BK215" s="217">
        <f>ROUND(I215*H215,2)</f>
        <v>0</v>
      </c>
      <c r="BL215" s="14" t="s">
        <v>185</v>
      </c>
      <c r="BM215" s="216" t="s">
        <v>513</v>
      </c>
    </row>
    <row r="216" s="2" customFormat="1" ht="24.15" customHeight="1">
      <c r="A216" s="35"/>
      <c r="B216" s="36"/>
      <c r="C216" s="232" t="s">
        <v>514</v>
      </c>
      <c r="D216" s="232" t="s">
        <v>176</v>
      </c>
      <c r="E216" s="233" t="s">
        <v>515</v>
      </c>
      <c r="F216" s="234" t="s">
        <v>516</v>
      </c>
      <c r="G216" s="235" t="s">
        <v>139</v>
      </c>
      <c r="H216" s="242">
        <v>1</v>
      </c>
      <c r="I216" s="237"/>
      <c r="J216" s="238">
        <f>ROUND(I216*H216,2)</f>
        <v>0</v>
      </c>
      <c r="K216" s="239"/>
      <c r="L216" s="41"/>
      <c r="M216" s="240" t="s">
        <v>1</v>
      </c>
      <c r="N216" s="241" t="s">
        <v>38</v>
      </c>
      <c r="O216" s="88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6" t="s">
        <v>185</v>
      </c>
      <c r="AT216" s="216" t="s">
        <v>176</v>
      </c>
      <c r="AU216" s="216" t="s">
        <v>77</v>
      </c>
      <c r="AY216" s="14" t="s">
        <v>141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4" t="s">
        <v>77</v>
      </c>
      <c r="BK216" s="217">
        <f>ROUND(I216*H216,2)</f>
        <v>0</v>
      </c>
      <c r="BL216" s="14" t="s">
        <v>185</v>
      </c>
      <c r="BM216" s="216" t="s">
        <v>517</v>
      </c>
    </row>
    <row r="217" s="2" customFormat="1" ht="24.15" customHeight="1">
      <c r="A217" s="35"/>
      <c r="B217" s="36"/>
      <c r="C217" s="232" t="s">
        <v>518</v>
      </c>
      <c r="D217" s="232" t="s">
        <v>176</v>
      </c>
      <c r="E217" s="233" t="s">
        <v>519</v>
      </c>
      <c r="F217" s="234" t="s">
        <v>520</v>
      </c>
      <c r="G217" s="235" t="s">
        <v>240</v>
      </c>
      <c r="H217" s="242">
        <v>25</v>
      </c>
      <c r="I217" s="237"/>
      <c r="J217" s="238">
        <f>ROUND(I217*H217,2)</f>
        <v>0</v>
      </c>
      <c r="K217" s="239"/>
      <c r="L217" s="41"/>
      <c r="M217" s="240" t="s">
        <v>1</v>
      </c>
      <c r="N217" s="241" t="s">
        <v>38</v>
      </c>
      <c r="O217" s="88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6" t="s">
        <v>185</v>
      </c>
      <c r="AT217" s="216" t="s">
        <v>176</v>
      </c>
      <c r="AU217" s="216" t="s">
        <v>77</v>
      </c>
      <c r="AY217" s="14" t="s">
        <v>141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4" t="s">
        <v>77</v>
      </c>
      <c r="BK217" s="217">
        <f>ROUND(I217*H217,2)</f>
        <v>0</v>
      </c>
      <c r="BL217" s="14" t="s">
        <v>185</v>
      </c>
      <c r="BM217" s="216" t="s">
        <v>521</v>
      </c>
    </row>
    <row r="218" s="2" customFormat="1" ht="21.75" customHeight="1">
      <c r="A218" s="35"/>
      <c r="B218" s="36"/>
      <c r="C218" s="203" t="s">
        <v>522</v>
      </c>
      <c r="D218" s="203" t="s">
        <v>136</v>
      </c>
      <c r="E218" s="204" t="s">
        <v>523</v>
      </c>
      <c r="F218" s="205" t="s">
        <v>524</v>
      </c>
      <c r="G218" s="206" t="s">
        <v>139</v>
      </c>
      <c r="H218" s="207">
        <v>8</v>
      </c>
      <c r="I218" s="208"/>
      <c r="J218" s="209">
        <f>ROUND(I218*H218,2)</f>
        <v>0</v>
      </c>
      <c r="K218" s="210"/>
      <c r="L218" s="211"/>
      <c r="M218" s="212" t="s">
        <v>1</v>
      </c>
      <c r="N218" s="213" t="s">
        <v>38</v>
      </c>
      <c r="O218" s="88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6" t="s">
        <v>140</v>
      </c>
      <c r="AT218" s="216" t="s">
        <v>136</v>
      </c>
      <c r="AU218" s="216" t="s">
        <v>77</v>
      </c>
      <c r="AY218" s="14" t="s">
        <v>141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4" t="s">
        <v>77</v>
      </c>
      <c r="BK218" s="217">
        <f>ROUND(I218*H218,2)</f>
        <v>0</v>
      </c>
      <c r="BL218" s="14" t="s">
        <v>142</v>
      </c>
      <c r="BM218" s="216" t="s">
        <v>525</v>
      </c>
    </row>
    <row r="219" s="2" customFormat="1" ht="21.75" customHeight="1">
      <c r="A219" s="35"/>
      <c r="B219" s="36"/>
      <c r="C219" s="203" t="s">
        <v>526</v>
      </c>
      <c r="D219" s="203" t="s">
        <v>136</v>
      </c>
      <c r="E219" s="204" t="s">
        <v>527</v>
      </c>
      <c r="F219" s="205" t="s">
        <v>528</v>
      </c>
      <c r="G219" s="206" t="s">
        <v>139</v>
      </c>
      <c r="H219" s="207">
        <v>3</v>
      </c>
      <c r="I219" s="208"/>
      <c r="J219" s="209">
        <f>ROUND(I219*H219,2)</f>
        <v>0</v>
      </c>
      <c r="K219" s="210"/>
      <c r="L219" s="211"/>
      <c r="M219" s="212" t="s">
        <v>1</v>
      </c>
      <c r="N219" s="213" t="s">
        <v>38</v>
      </c>
      <c r="O219" s="88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6" t="s">
        <v>140</v>
      </c>
      <c r="AT219" s="216" t="s">
        <v>136</v>
      </c>
      <c r="AU219" s="216" t="s">
        <v>77</v>
      </c>
      <c r="AY219" s="14" t="s">
        <v>141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4" t="s">
        <v>77</v>
      </c>
      <c r="BK219" s="217">
        <f>ROUND(I219*H219,2)</f>
        <v>0</v>
      </c>
      <c r="BL219" s="14" t="s">
        <v>142</v>
      </c>
      <c r="BM219" s="216" t="s">
        <v>529</v>
      </c>
    </row>
    <row r="220" s="2" customFormat="1" ht="24.15" customHeight="1">
      <c r="A220" s="35"/>
      <c r="B220" s="36"/>
      <c r="C220" s="203" t="s">
        <v>530</v>
      </c>
      <c r="D220" s="203" t="s">
        <v>136</v>
      </c>
      <c r="E220" s="204" t="s">
        <v>531</v>
      </c>
      <c r="F220" s="205" t="s">
        <v>532</v>
      </c>
      <c r="G220" s="206" t="s">
        <v>139</v>
      </c>
      <c r="H220" s="207">
        <v>3</v>
      </c>
      <c r="I220" s="208"/>
      <c r="J220" s="209">
        <f>ROUND(I220*H220,2)</f>
        <v>0</v>
      </c>
      <c r="K220" s="210"/>
      <c r="L220" s="211"/>
      <c r="M220" s="243" t="s">
        <v>1</v>
      </c>
      <c r="N220" s="244" t="s">
        <v>38</v>
      </c>
      <c r="O220" s="245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6" t="s">
        <v>140</v>
      </c>
      <c r="AT220" s="216" t="s">
        <v>136</v>
      </c>
      <c r="AU220" s="216" t="s">
        <v>77</v>
      </c>
      <c r="AY220" s="14" t="s">
        <v>141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4" t="s">
        <v>77</v>
      </c>
      <c r="BK220" s="217">
        <f>ROUND(I220*H220,2)</f>
        <v>0</v>
      </c>
      <c r="BL220" s="14" t="s">
        <v>142</v>
      </c>
      <c r="BM220" s="216" t="s">
        <v>533</v>
      </c>
    </row>
    <row r="221" s="2" customFormat="1" ht="6.96" customHeight="1">
      <c r="A221" s="35"/>
      <c r="B221" s="63"/>
      <c r="C221" s="64"/>
      <c r="D221" s="64"/>
      <c r="E221" s="64"/>
      <c r="F221" s="64"/>
      <c r="G221" s="64"/>
      <c r="H221" s="64"/>
      <c r="I221" s="64"/>
      <c r="J221" s="64"/>
      <c r="K221" s="64"/>
      <c r="L221" s="41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sheet="1" autoFilter="0" formatColumns="0" formatRows="0" objects="1" scenarios="1" spinCount="100000" saltValue="ap28Nn13oeD/UFUIbaBuTjOw/rAwax+lSeKwV6XOUtGWXUxtRl/qC3rYIGd9jvbIu1gmwcCNaG6xy8GqNYEU0Q==" hashValue="3I5XKN8UwJ72LI4E30y0d/6vb17ywvTBft2n9/yRwZemsnC/xidpEGYVHePMg+ZIlIYM27ziXUAxQaaA29LA1Q==" algorithmName="SHA-512" password="CC35"/>
  <autoFilter ref="C120:K2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114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534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ROUND((SUM(BE122:BE126)),  2)</f>
        <v>0</v>
      </c>
      <c r="G35" s="35"/>
      <c r="H35" s="35"/>
      <c r="I35" s="161">
        <v>0.20999999999999999</v>
      </c>
      <c r="J35" s="160">
        <f>ROUND(((SUM(BE122:BE126))*I35),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ROUND((SUM(BF122:BF126)),  2)</f>
        <v>0</v>
      </c>
      <c r="G36" s="35"/>
      <c r="H36" s="35"/>
      <c r="I36" s="161">
        <v>0.12</v>
      </c>
      <c r="J36" s="160">
        <f>ROUND(((SUM(BF122:BF126))*I36),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ROUND((SUM(BG122:BG126)),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ROUND((SUM(BH122:BH126)),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ROUND((SUM(BI122:BI126)),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02 - HSV - informační tabule ŽST Jihlava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9" customFormat="1" ht="24.96" customHeight="1">
      <c r="A99" s="9"/>
      <c r="B99" s="185"/>
      <c r="C99" s="186"/>
      <c r="D99" s="187" t="s">
        <v>535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8"/>
      <c r="C100" s="130"/>
      <c r="D100" s="249" t="s">
        <v>536</v>
      </c>
      <c r="E100" s="250"/>
      <c r="F100" s="250"/>
      <c r="G100" s="250"/>
      <c r="H100" s="250"/>
      <c r="I100" s="250"/>
      <c r="J100" s="251">
        <f>J124</f>
        <v>0</v>
      </c>
      <c r="K100" s="130"/>
      <c r="L100" s="25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Oprava informačních systémů v ŽST Jihlava a ŽST Havlíčkův Brod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113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114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02 - HSV - informační tabule ŽST Jihlava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2. 7. 2024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 </v>
      </c>
      <c r="G118" s="37"/>
      <c r="H118" s="37"/>
      <c r="I118" s="29" t="s">
        <v>29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IF(E20="","",E20)</f>
        <v>Vyplň údaj</v>
      </c>
      <c r="G119" s="37"/>
      <c r="H119" s="37"/>
      <c r="I119" s="29" t="s">
        <v>31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91"/>
      <c r="B121" s="192"/>
      <c r="C121" s="193" t="s">
        <v>124</v>
      </c>
      <c r="D121" s="194" t="s">
        <v>58</v>
      </c>
      <c r="E121" s="194" t="s">
        <v>54</v>
      </c>
      <c r="F121" s="194" t="s">
        <v>55</v>
      </c>
      <c r="G121" s="194" t="s">
        <v>125</v>
      </c>
      <c r="H121" s="194" t="s">
        <v>126</v>
      </c>
      <c r="I121" s="194" t="s">
        <v>127</v>
      </c>
      <c r="J121" s="195" t="s">
        <v>119</v>
      </c>
      <c r="K121" s="196" t="s">
        <v>128</v>
      </c>
      <c r="L121" s="197"/>
      <c r="M121" s="97" t="s">
        <v>1</v>
      </c>
      <c r="N121" s="98" t="s">
        <v>37</v>
      </c>
      <c r="O121" s="98" t="s">
        <v>129</v>
      </c>
      <c r="P121" s="98" t="s">
        <v>130</v>
      </c>
      <c r="Q121" s="98" t="s">
        <v>131</v>
      </c>
      <c r="R121" s="98" t="s">
        <v>132</v>
      </c>
      <c r="S121" s="98" t="s">
        <v>133</v>
      </c>
      <c r="T121" s="99" t="s">
        <v>134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5"/>
      <c r="B122" s="36"/>
      <c r="C122" s="104" t="s">
        <v>135</v>
      </c>
      <c r="D122" s="37"/>
      <c r="E122" s="37"/>
      <c r="F122" s="37"/>
      <c r="G122" s="37"/>
      <c r="H122" s="37"/>
      <c r="I122" s="37"/>
      <c r="J122" s="198">
        <f>BK122</f>
        <v>0</v>
      </c>
      <c r="K122" s="37"/>
      <c r="L122" s="41"/>
      <c r="M122" s="100"/>
      <c r="N122" s="199"/>
      <c r="O122" s="101"/>
      <c r="P122" s="200">
        <f>P123</f>
        <v>0</v>
      </c>
      <c r="Q122" s="101"/>
      <c r="R122" s="200">
        <f>R123</f>
        <v>0</v>
      </c>
      <c r="S122" s="101"/>
      <c r="T122" s="201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121</v>
      </c>
      <c r="BK122" s="202">
        <f>BK123</f>
        <v>0</v>
      </c>
    </row>
    <row r="123" s="11" customFormat="1" ht="25.92" customHeight="1">
      <c r="A123" s="11"/>
      <c r="B123" s="218"/>
      <c r="C123" s="219"/>
      <c r="D123" s="220" t="s">
        <v>72</v>
      </c>
      <c r="E123" s="221" t="s">
        <v>537</v>
      </c>
      <c r="F123" s="221" t="s">
        <v>538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P124</f>
        <v>0</v>
      </c>
      <c r="Q123" s="226"/>
      <c r="R123" s="227">
        <f>R124</f>
        <v>0</v>
      </c>
      <c r="S123" s="226"/>
      <c r="T123" s="228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77</v>
      </c>
      <c r="AT123" s="230" t="s">
        <v>72</v>
      </c>
      <c r="AU123" s="230" t="s">
        <v>73</v>
      </c>
      <c r="AY123" s="229" t="s">
        <v>141</v>
      </c>
      <c r="BK123" s="231">
        <f>BK124</f>
        <v>0</v>
      </c>
    </row>
    <row r="124" s="11" customFormat="1" ht="22.8" customHeight="1">
      <c r="A124" s="11"/>
      <c r="B124" s="218"/>
      <c r="C124" s="219"/>
      <c r="D124" s="220" t="s">
        <v>72</v>
      </c>
      <c r="E124" s="253" t="s">
        <v>154</v>
      </c>
      <c r="F124" s="253" t="s">
        <v>539</v>
      </c>
      <c r="G124" s="219"/>
      <c r="H124" s="219"/>
      <c r="I124" s="222"/>
      <c r="J124" s="254">
        <f>BK124</f>
        <v>0</v>
      </c>
      <c r="K124" s="219"/>
      <c r="L124" s="224"/>
      <c r="M124" s="225"/>
      <c r="N124" s="226"/>
      <c r="O124" s="226"/>
      <c r="P124" s="227">
        <f>SUM(P125:P126)</f>
        <v>0</v>
      </c>
      <c r="Q124" s="226"/>
      <c r="R124" s="227">
        <f>SUM(R125:R126)</f>
        <v>0</v>
      </c>
      <c r="S124" s="226"/>
      <c r="T124" s="228">
        <f>SUM(T125:T126)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29" t="s">
        <v>77</v>
      </c>
      <c r="AT124" s="230" t="s">
        <v>72</v>
      </c>
      <c r="AU124" s="230" t="s">
        <v>77</v>
      </c>
      <c r="AY124" s="229" t="s">
        <v>141</v>
      </c>
      <c r="BK124" s="231">
        <f>SUM(BK125:BK126)</f>
        <v>0</v>
      </c>
    </row>
    <row r="125" s="2" customFormat="1" ht="24.15" customHeight="1">
      <c r="A125" s="35"/>
      <c r="B125" s="36"/>
      <c r="C125" s="232" t="s">
        <v>77</v>
      </c>
      <c r="D125" s="232" t="s">
        <v>176</v>
      </c>
      <c r="E125" s="233" t="s">
        <v>540</v>
      </c>
      <c r="F125" s="234" t="s">
        <v>541</v>
      </c>
      <c r="G125" s="235" t="s">
        <v>542</v>
      </c>
      <c r="H125" s="242">
        <v>162</v>
      </c>
      <c r="I125" s="237"/>
      <c r="J125" s="238">
        <f>ROUND(I125*H125,2)</f>
        <v>0</v>
      </c>
      <c r="K125" s="239"/>
      <c r="L125" s="41"/>
      <c r="M125" s="240" t="s">
        <v>1</v>
      </c>
      <c r="N125" s="241" t="s">
        <v>38</v>
      </c>
      <c r="O125" s="8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142</v>
      </c>
      <c r="AT125" s="216" t="s">
        <v>176</v>
      </c>
      <c r="AU125" s="216" t="s">
        <v>81</v>
      </c>
      <c r="AY125" s="14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77</v>
      </c>
      <c r="BK125" s="217">
        <f>ROUND(I125*H125,2)</f>
        <v>0</v>
      </c>
      <c r="BL125" s="14" t="s">
        <v>142</v>
      </c>
      <c r="BM125" s="216" t="s">
        <v>543</v>
      </c>
    </row>
    <row r="126" s="2" customFormat="1" ht="24.15" customHeight="1">
      <c r="A126" s="35"/>
      <c r="B126" s="36"/>
      <c r="C126" s="232" t="s">
        <v>81</v>
      </c>
      <c r="D126" s="232" t="s">
        <v>176</v>
      </c>
      <c r="E126" s="233" t="s">
        <v>544</v>
      </c>
      <c r="F126" s="234" t="s">
        <v>545</v>
      </c>
      <c r="G126" s="235" t="s">
        <v>542</v>
      </c>
      <c r="H126" s="242">
        <v>150</v>
      </c>
      <c r="I126" s="237"/>
      <c r="J126" s="238">
        <f>ROUND(I126*H126,2)</f>
        <v>0</v>
      </c>
      <c r="K126" s="239"/>
      <c r="L126" s="41"/>
      <c r="M126" s="255" t="s">
        <v>1</v>
      </c>
      <c r="N126" s="256" t="s">
        <v>38</v>
      </c>
      <c r="O126" s="245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142</v>
      </c>
      <c r="AT126" s="216" t="s">
        <v>176</v>
      </c>
      <c r="AU126" s="216" t="s">
        <v>81</v>
      </c>
      <c r="AY126" s="14" t="s">
        <v>141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77</v>
      </c>
      <c r="BK126" s="217">
        <f>ROUND(I126*H126,2)</f>
        <v>0</v>
      </c>
      <c r="BL126" s="14" t="s">
        <v>142</v>
      </c>
      <c r="BM126" s="216" t="s">
        <v>546</v>
      </c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KklKR+iwUCI+nK9fExCdv3a/iPe77BX7Xd4Ly/RCxuXmvR7jDYgitP0ReAok9/a0Hlu+WR7yO9l49DDQzjrZcw==" hashValue="z58YSC5+6FyGINL3yDCBn/Mb1bO9sOeOHzXYkyv36mSlLmPqGznmiEMlmGp4F11E21HQPDixDclmjemLk3F9XQ==" algorithmName="SHA-512" password="CC35"/>
  <autoFilter ref="C121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114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547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ROUND((SUM(BE121:BE125)),  2)</f>
        <v>0</v>
      </c>
      <c r="G35" s="35"/>
      <c r="H35" s="35"/>
      <c r="I35" s="161">
        <v>0.20999999999999999</v>
      </c>
      <c r="J35" s="160">
        <f>ROUND(((SUM(BE121:BE125))*I35),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ROUND((SUM(BF121:BF125)),  2)</f>
        <v>0</v>
      </c>
      <c r="G36" s="35"/>
      <c r="H36" s="35"/>
      <c r="I36" s="161">
        <v>0.12</v>
      </c>
      <c r="J36" s="160">
        <f>ROUND(((SUM(BF121:BF125))*I36),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ROUND((SUM(BG121:BG125)),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ROUND((SUM(BH121:BH125)),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ROUND((SUM(BI121:BI125)),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 xml:space="preserve">03 - VRN -  informační tabule ŽST Jihlava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9" customFormat="1" ht="24.96" customHeight="1">
      <c r="A99" s="9"/>
      <c r="B99" s="185"/>
      <c r="C99" s="186"/>
      <c r="D99" s="187" t="s">
        <v>548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informačních systémů v ŽST Jihlava a ŽST Havlíčkův Brod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113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114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 xml:space="preserve">03 - VRN -  informační tabule ŽST Jihlava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2. 7. 2024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124</v>
      </c>
      <c r="D120" s="194" t="s">
        <v>58</v>
      </c>
      <c r="E120" s="194" t="s">
        <v>54</v>
      </c>
      <c r="F120" s="194" t="s">
        <v>55</v>
      </c>
      <c r="G120" s="194" t="s">
        <v>125</v>
      </c>
      <c r="H120" s="194" t="s">
        <v>126</v>
      </c>
      <c r="I120" s="194" t="s">
        <v>127</v>
      </c>
      <c r="J120" s="195" t="s">
        <v>119</v>
      </c>
      <c r="K120" s="196" t="s">
        <v>128</v>
      </c>
      <c r="L120" s="197"/>
      <c r="M120" s="97" t="s">
        <v>1</v>
      </c>
      <c r="N120" s="98" t="s">
        <v>37</v>
      </c>
      <c r="O120" s="98" t="s">
        <v>129</v>
      </c>
      <c r="P120" s="98" t="s">
        <v>130</v>
      </c>
      <c r="Q120" s="98" t="s">
        <v>131</v>
      </c>
      <c r="R120" s="98" t="s">
        <v>132</v>
      </c>
      <c r="S120" s="98" t="s">
        <v>133</v>
      </c>
      <c r="T120" s="99" t="s">
        <v>134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135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</f>
        <v>0</v>
      </c>
      <c r="Q121" s="101"/>
      <c r="R121" s="200">
        <f>R122</f>
        <v>0</v>
      </c>
      <c r="S121" s="101"/>
      <c r="T121" s="20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121</v>
      </c>
      <c r="BK121" s="202">
        <f>BK122</f>
        <v>0</v>
      </c>
    </row>
    <row r="122" s="11" customFormat="1" ht="25.92" customHeight="1">
      <c r="A122" s="11"/>
      <c r="B122" s="218"/>
      <c r="C122" s="219"/>
      <c r="D122" s="220" t="s">
        <v>72</v>
      </c>
      <c r="E122" s="221" t="s">
        <v>549</v>
      </c>
      <c r="F122" s="221" t="s">
        <v>550</v>
      </c>
      <c r="G122" s="219"/>
      <c r="H122" s="219"/>
      <c r="I122" s="222"/>
      <c r="J122" s="223">
        <f>BK122</f>
        <v>0</v>
      </c>
      <c r="K122" s="219"/>
      <c r="L122" s="224"/>
      <c r="M122" s="225"/>
      <c r="N122" s="226"/>
      <c r="O122" s="226"/>
      <c r="P122" s="227">
        <f>SUM(P123:P125)</f>
        <v>0</v>
      </c>
      <c r="Q122" s="226"/>
      <c r="R122" s="227">
        <f>SUM(R123:R125)</f>
        <v>0</v>
      </c>
      <c r="S122" s="226"/>
      <c r="T122" s="228">
        <f>SUM(T123:T125)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9" t="s">
        <v>154</v>
      </c>
      <c r="AT122" s="230" t="s">
        <v>72</v>
      </c>
      <c r="AU122" s="230" t="s">
        <v>73</v>
      </c>
      <c r="AY122" s="229" t="s">
        <v>141</v>
      </c>
      <c r="BK122" s="231">
        <f>SUM(BK123:BK125)</f>
        <v>0</v>
      </c>
    </row>
    <row r="123" s="2" customFormat="1" ht="21.75" customHeight="1">
      <c r="A123" s="35"/>
      <c r="B123" s="36"/>
      <c r="C123" s="232" t="s">
        <v>77</v>
      </c>
      <c r="D123" s="232" t="s">
        <v>176</v>
      </c>
      <c r="E123" s="233" t="s">
        <v>551</v>
      </c>
      <c r="F123" s="234" t="s">
        <v>552</v>
      </c>
      <c r="G123" s="235" t="s">
        <v>179</v>
      </c>
      <c r="H123" s="236"/>
      <c r="I123" s="237"/>
      <c r="J123" s="238">
        <f>ROUND(I123*H123,2)</f>
        <v>0</v>
      </c>
      <c r="K123" s="239"/>
      <c r="L123" s="41"/>
      <c r="M123" s="240" t="s">
        <v>1</v>
      </c>
      <c r="N123" s="241" t="s">
        <v>38</v>
      </c>
      <c r="O123" s="8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6" t="s">
        <v>142</v>
      </c>
      <c r="AT123" s="216" t="s">
        <v>176</v>
      </c>
      <c r="AU123" s="216" t="s">
        <v>77</v>
      </c>
      <c r="AY123" s="14" t="s">
        <v>141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4" t="s">
        <v>77</v>
      </c>
      <c r="BK123" s="217">
        <f>ROUND(I123*H123,2)</f>
        <v>0</v>
      </c>
      <c r="BL123" s="14" t="s">
        <v>142</v>
      </c>
      <c r="BM123" s="216" t="s">
        <v>553</v>
      </c>
    </row>
    <row r="124" s="2" customFormat="1" ht="24.15" customHeight="1">
      <c r="A124" s="35"/>
      <c r="B124" s="36"/>
      <c r="C124" s="232" t="s">
        <v>81</v>
      </c>
      <c r="D124" s="232" t="s">
        <v>176</v>
      </c>
      <c r="E124" s="233" t="s">
        <v>554</v>
      </c>
      <c r="F124" s="234" t="s">
        <v>555</v>
      </c>
      <c r="G124" s="235" t="s">
        <v>179</v>
      </c>
      <c r="H124" s="236"/>
      <c r="I124" s="237"/>
      <c r="J124" s="238">
        <f>ROUND(I124*H124,2)</f>
        <v>0</v>
      </c>
      <c r="K124" s="239"/>
      <c r="L124" s="41"/>
      <c r="M124" s="240" t="s">
        <v>1</v>
      </c>
      <c r="N124" s="241" t="s">
        <v>38</v>
      </c>
      <c r="O124" s="8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142</v>
      </c>
      <c r="AT124" s="216" t="s">
        <v>176</v>
      </c>
      <c r="AU124" s="216" t="s">
        <v>77</v>
      </c>
      <c r="AY124" s="14" t="s">
        <v>141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4" t="s">
        <v>77</v>
      </c>
      <c r="BK124" s="217">
        <f>ROUND(I124*H124,2)</f>
        <v>0</v>
      </c>
      <c r="BL124" s="14" t="s">
        <v>142</v>
      </c>
      <c r="BM124" s="216" t="s">
        <v>556</v>
      </c>
    </row>
    <row r="125" s="2" customFormat="1" ht="33" customHeight="1">
      <c r="A125" s="35"/>
      <c r="B125" s="36"/>
      <c r="C125" s="232" t="s">
        <v>147</v>
      </c>
      <c r="D125" s="232" t="s">
        <v>176</v>
      </c>
      <c r="E125" s="233" t="s">
        <v>557</v>
      </c>
      <c r="F125" s="234" t="s">
        <v>558</v>
      </c>
      <c r="G125" s="235" t="s">
        <v>139</v>
      </c>
      <c r="H125" s="242">
        <v>1</v>
      </c>
      <c r="I125" s="237"/>
      <c r="J125" s="238">
        <f>ROUND(I125*H125,2)</f>
        <v>0</v>
      </c>
      <c r="K125" s="239"/>
      <c r="L125" s="41"/>
      <c r="M125" s="255" t="s">
        <v>1</v>
      </c>
      <c r="N125" s="256" t="s">
        <v>38</v>
      </c>
      <c r="O125" s="245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142</v>
      </c>
      <c r="AT125" s="216" t="s">
        <v>176</v>
      </c>
      <c r="AU125" s="216" t="s">
        <v>77</v>
      </c>
      <c r="AY125" s="14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77</v>
      </c>
      <c r="BK125" s="217">
        <f>ROUND(I125*H125,2)</f>
        <v>0</v>
      </c>
      <c r="BL125" s="14" t="s">
        <v>142</v>
      </c>
      <c r="BM125" s="216" t="s">
        <v>559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9K72Y9BkfprZs/m+c4cf20dlmVbyjCRntDWWKYbU9ED8fiuedV0XPLZy/iLu4nqUhYuVXdQJ32jCuI9hpMPDhA==" hashValue="9ByH6t98la1tiaqejK6DevXBJ+b2XuL+Cx5xe9Az+hALy7Dluug7FXayPpNrMSSQDCv+UGaNAGL83Hc0KQM6Rg==" algorithmName="SHA-512" password="CC35"/>
  <autoFilter ref="C120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114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560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ROUND((SUM(BE120:BE196)),  2)</f>
        <v>0</v>
      </c>
      <c r="G35" s="35"/>
      <c r="H35" s="35"/>
      <c r="I35" s="161">
        <v>0.20999999999999999</v>
      </c>
      <c r="J35" s="160">
        <f>ROUND(((SUM(BE120:BE196))*I35),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ROUND((SUM(BF120:BF196)),  2)</f>
        <v>0</v>
      </c>
      <c r="G36" s="35"/>
      <c r="H36" s="35"/>
      <c r="I36" s="161">
        <v>0.12</v>
      </c>
      <c r="J36" s="160">
        <f>ROUND(((SUM(BF120:BF196))*I36),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ROUND((SUM(BG120:BG196)),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ROUND((SUM(BH120:BH196)),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ROUND((SUM(BI120:BI196)),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04 - Kamerový systém ŽST Jihlava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informačních systémů v ŽST Jihlava a ŽST Havlíčkův Brod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113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114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04 - Kamerový systém ŽST Jihlava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 </v>
      </c>
      <c r="G114" s="37"/>
      <c r="H114" s="37"/>
      <c r="I114" s="29" t="s">
        <v>22</v>
      </c>
      <c r="J114" s="76" t="str">
        <f>IF(J14="","",J14)</f>
        <v>2. 7. 2024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 xml:space="preserve"> </v>
      </c>
      <c r="G116" s="37"/>
      <c r="H116" s="37"/>
      <c r="I116" s="29" t="s">
        <v>29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IF(E20="","",E20)</f>
        <v>Vyplň údaj</v>
      </c>
      <c r="G117" s="37"/>
      <c r="H117" s="37"/>
      <c r="I117" s="29" t="s">
        <v>31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0" customFormat="1" ht="29.28" customHeight="1">
      <c r="A119" s="191"/>
      <c r="B119" s="192"/>
      <c r="C119" s="193" t="s">
        <v>124</v>
      </c>
      <c r="D119" s="194" t="s">
        <v>58</v>
      </c>
      <c r="E119" s="194" t="s">
        <v>54</v>
      </c>
      <c r="F119" s="194" t="s">
        <v>55</v>
      </c>
      <c r="G119" s="194" t="s">
        <v>125</v>
      </c>
      <c r="H119" s="194" t="s">
        <v>126</v>
      </c>
      <c r="I119" s="194" t="s">
        <v>127</v>
      </c>
      <c r="J119" s="195" t="s">
        <v>119</v>
      </c>
      <c r="K119" s="196" t="s">
        <v>128</v>
      </c>
      <c r="L119" s="197"/>
      <c r="M119" s="97" t="s">
        <v>1</v>
      </c>
      <c r="N119" s="98" t="s">
        <v>37</v>
      </c>
      <c r="O119" s="98" t="s">
        <v>129</v>
      </c>
      <c r="P119" s="98" t="s">
        <v>130</v>
      </c>
      <c r="Q119" s="98" t="s">
        <v>131</v>
      </c>
      <c r="R119" s="98" t="s">
        <v>132</v>
      </c>
      <c r="S119" s="98" t="s">
        <v>133</v>
      </c>
      <c r="T119" s="99" t="s">
        <v>134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5"/>
      <c r="B120" s="36"/>
      <c r="C120" s="104" t="s">
        <v>135</v>
      </c>
      <c r="D120" s="37"/>
      <c r="E120" s="37"/>
      <c r="F120" s="37"/>
      <c r="G120" s="37"/>
      <c r="H120" s="37"/>
      <c r="I120" s="37"/>
      <c r="J120" s="198">
        <f>BK120</f>
        <v>0</v>
      </c>
      <c r="K120" s="37"/>
      <c r="L120" s="41"/>
      <c r="M120" s="100"/>
      <c r="N120" s="199"/>
      <c r="O120" s="101"/>
      <c r="P120" s="200">
        <f>SUM(P121:P196)</f>
        <v>0</v>
      </c>
      <c r="Q120" s="101"/>
      <c r="R120" s="200">
        <f>SUM(R121:R196)</f>
        <v>0</v>
      </c>
      <c r="S120" s="101"/>
      <c r="T120" s="201">
        <f>SUM(T121:T196)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121</v>
      </c>
      <c r="BK120" s="202">
        <f>SUM(BK121:BK196)</f>
        <v>0</v>
      </c>
    </row>
    <row r="121" s="2" customFormat="1" ht="16.5" customHeight="1">
      <c r="A121" s="35"/>
      <c r="B121" s="36"/>
      <c r="C121" s="203" t="s">
        <v>77</v>
      </c>
      <c r="D121" s="203" t="s">
        <v>136</v>
      </c>
      <c r="E121" s="204" t="s">
        <v>561</v>
      </c>
      <c r="F121" s="205" t="s">
        <v>562</v>
      </c>
      <c r="G121" s="206" t="s">
        <v>139</v>
      </c>
      <c r="H121" s="207">
        <v>2</v>
      </c>
      <c r="I121" s="208"/>
      <c r="J121" s="209">
        <f>ROUND(I121*H121,2)</f>
        <v>0</v>
      </c>
      <c r="K121" s="210"/>
      <c r="L121" s="211"/>
      <c r="M121" s="212" t="s">
        <v>1</v>
      </c>
      <c r="N121" s="213" t="s">
        <v>38</v>
      </c>
      <c r="O121" s="88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6" t="s">
        <v>140</v>
      </c>
      <c r="AT121" s="216" t="s">
        <v>136</v>
      </c>
      <c r="AU121" s="216" t="s">
        <v>73</v>
      </c>
      <c r="AY121" s="14" t="s">
        <v>141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4" t="s">
        <v>77</v>
      </c>
      <c r="BK121" s="217">
        <f>ROUND(I121*H121,2)</f>
        <v>0</v>
      </c>
      <c r="BL121" s="14" t="s">
        <v>142</v>
      </c>
      <c r="BM121" s="216" t="s">
        <v>563</v>
      </c>
    </row>
    <row r="122" s="2" customFormat="1" ht="16.5" customHeight="1">
      <c r="A122" s="35"/>
      <c r="B122" s="36"/>
      <c r="C122" s="232" t="s">
        <v>438</v>
      </c>
      <c r="D122" s="232" t="s">
        <v>176</v>
      </c>
      <c r="E122" s="233" t="s">
        <v>177</v>
      </c>
      <c r="F122" s="234" t="s">
        <v>564</v>
      </c>
      <c r="G122" s="235" t="s">
        <v>179</v>
      </c>
      <c r="H122" s="236"/>
      <c r="I122" s="237"/>
      <c r="J122" s="238">
        <f>ROUND(I122*H122,2)</f>
        <v>0</v>
      </c>
      <c r="K122" s="239"/>
      <c r="L122" s="41"/>
      <c r="M122" s="240" t="s">
        <v>1</v>
      </c>
      <c r="N122" s="241" t="s">
        <v>38</v>
      </c>
      <c r="O122" s="88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6" t="s">
        <v>142</v>
      </c>
      <c r="AT122" s="216" t="s">
        <v>176</v>
      </c>
      <c r="AU122" s="216" t="s">
        <v>73</v>
      </c>
      <c r="AY122" s="14" t="s">
        <v>141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4" t="s">
        <v>77</v>
      </c>
      <c r="BK122" s="217">
        <f>ROUND(I122*H122,2)</f>
        <v>0</v>
      </c>
      <c r="BL122" s="14" t="s">
        <v>142</v>
      </c>
      <c r="BM122" s="216" t="s">
        <v>565</v>
      </c>
    </row>
    <row r="123" s="2" customFormat="1" ht="37.8" customHeight="1">
      <c r="A123" s="35"/>
      <c r="B123" s="36"/>
      <c r="C123" s="203" t="s">
        <v>442</v>
      </c>
      <c r="D123" s="203" t="s">
        <v>136</v>
      </c>
      <c r="E123" s="204" t="s">
        <v>566</v>
      </c>
      <c r="F123" s="205" t="s">
        <v>567</v>
      </c>
      <c r="G123" s="206" t="s">
        <v>139</v>
      </c>
      <c r="H123" s="207">
        <v>5</v>
      </c>
      <c r="I123" s="208"/>
      <c r="J123" s="209">
        <f>ROUND(I123*H123,2)</f>
        <v>0</v>
      </c>
      <c r="K123" s="210"/>
      <c r="L123" s="211"/>
      <c r="M123" s="212" t="s">
        <v>1</v>
      </c>
      <c r="N123" s="213" t="s">
        <v>38</v>
      </c>
      <c r="O123" s="8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6" t="s">
        <v>140</v>
      </c>
      <c r="AT123" s="216" t="s">
        <v>136</v>
      </c>
      <c r="AU123" s="216" t="s">
        <v>73</v>
      </c>
      <c r="AY123" s="14" t="s">
        <v>141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4" t="s">
        <v>77</v>
      </c>
      <c r="BK123" s="217">
        <f>ROUND(I123*H123,2)</f>
        <v>0</v>
      </c>
      <c r="BL123" s="14" t="s">
        <v>142</v>
      </c>
      <c r="BM123" s="216" t="s">
        <v>568</v>
      </c>
    </row>
    <row r="124" s="2" customFormat="1" ht="24.15" customHeight="1">
      <c r="A124" s="35"/>
      <c r="B124" s="36"/>
      <c r="C124" s="203" t="s">
        <v>446</v>
      </c>
      <c r="D124" s="203" t="s">
        <v>136</v>
      </c>
      <c r="E124" s="204" t="s">
        <v>569</v>
      </c>
      <c r="F124" s="205" t="s">
        <v>570</v>
      </c>
      <c r="G124" s="206" t="s">
        <v>139</v>
      </c>
      <c r="H124" s="207">
        <v>1</v>
      </c>
      <c r="I124" s="208"/>
      <c r="J124" s="209">
        <f>ROUND(I124*H124,2)</f>
        <v>0</v>
      </c>
      <c r="K124" s="210"/>
      <c r="L124" s="211"/>
      <c r="M124" s="212" t="s">
        <v>1</v>
      </c>
      <c r="N124" s="213" t="s">
        <v>38</v>
      </c>
      <c r="O124" s="8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140</v>
      </c>
      <c r="AT124" s="216" t="s">
        <v>136</v>
      </c>
      <c r="AU124" s="216" t="s">
        <v>73</v>
      </c>
      <c r="AY124" s="14" t="s">
        <v>141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4" t="s">
        <v>77</v>
      </c>
      <c r="BK124" s="217">
        <f>ROUND(I124*H124,2)</f>
        <v>0</v>
      </c>
      <c r="BL124" s="14" t="s">
        <v>142</v>
      </c>
      <c r="BM124" s="216" t="s">
        <v>571</v>
      </c>
    </row>
    <row r="125" s="2" customFormat="1" ht="24.15" customHeight="1">
      <c r="A125" s="35"/>
      <c r="B125" s="36"/>
      <c r="C125" s="232" t="s">
        <v>147</v>
      </c>
      <c r="D125" s="232" t="s">
        <v>176</v>
      </c>
      <c r="E125" s="233" t="s">
        <v>572</v>
      </c>
      <c r="F125" s="234" t="s">
        <v>573</v>
      </c>
      <c r="G125" s="235" t="s">
        <v>139</v>
      </c>
      <c r="H125" s="242">
        <v>34</v>
      </c>
      <c r="I125" s="237"/>
      <c r="J125" s="238">
        <f>ROUND(I125*H125,2)</f>
        <v>0</v>
      </c>
      <c r="K125" s="239"/>
      <c r="L125" s="41"/>
      <c r="M125" s="240" t="s">
        <v>1</v>
      </c>
      <c r="N125" s="241" t="s">
        <v>38</v>
      </c>
      <c r="O125" s="8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142</v>
      </c>
      <c r="AT125" s="216" t="s">
        <v>176</v>
      </c>
      <c r="AU125" s="216" t="s">
        <v>73</v>
      </c>
      <c r="AY125" s="14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77</v>
      </c>
      <c r="BK125" s="217">
        <f>ROUND(I125*H125,2)</f>
        <v>0</v>
      </c>
      <c r="BL125" s="14" t="s">
        <v>142</v>
      </c>
      <c r="BM125" s="216" t="s">
        <v>574</v>
      </c>
    </row>
    <row r="126" s="2" customFormat="1" ht="16.5" customHeight="1">
      <c r="A126" s="35"/>
      <c r="B126" s="36"/>
      <c r="C126" s="232" t="s">
        <v>81</v>
      </c>
      <c r="D126" s="232" t="s">
        <v>176</v>
      </c>
      <c r="E126" s="233" t="s">
        <v>191</v>
      </c>
      <c r="F126" s="234" t="s">
        <v>192</v>
      </c>
      <c r="G126" s="235" t="s">
        <v>184</v>
      </c>
      <c r="H126" s="242">
        <v>4</v>
      </c>
      <c r="I126" s="237"/>
      <c r="J126" s="238">
        <f>ROUND(I126*H126,2)</f>
        <v>0</v>
      </c>
      <c r="K126" s="239"/>
      <c r="L126" s="41"/>
      <c r="M126" s="240" t="s">
        <v>1</v>
      </c>
      <c r="N126" s="241" t="s">
        <v>38</v>
      </c>
      <c r="O126" s="8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142</v>
      </c>
      <c r="AT126" s="216" t="s">
        <v>176</v>
      </c>
      <c r="AU126" s="216" t="s">
        <v>73</v>
      </c>
      <c r="AY126" s="14" t="s">
        <v>141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77</v>
      </c>
      <c r="BK126" s="217">
        <f>ROUND(I126*H126,2)</f>
        <v>0</v>
      </c>
      <c r="BL126" s="14" t="s">
        <v>142</v>
      </c>
      <c r="BM126" s="216" t="s">
        <v>575</v>
      </c>
    </row>
    <row r="127" s="2" customFormat="1" ht="16.5" customHeight="1">
      <c r="A127" s="35"/>
      <c r="B127" s="36"/>
      <c r="C127" s="232" t="s">
        <v>142</v>
      </c>
      <c r="D127" s="232" t="s">
        <v>176</v>
      </c>
      <c r="E127" s="233" t="s">
        <v>195</v>
      </c>
      <c r="F127" s="234" t="s">
        <v>196</v>
      </c>
      <c r="G127" s="235" t="s">
        <v>184</v>
      </c>
      <c r="H127" s="242">
        <v>49</v>
      </c>
      <c r="I127" s="237"/>
      <c r="J127" s="238">
        <f>ROUND(I127*H127,2)</f>
        <v>0</v>
      </c>
      <c r="K127" s="239"/>
      <c r="L127" s="41"/>
      <c r="M127" s="240" t="s">
        <v>1</v>
      </c>
      <c r="N127" s="241" t="s">
        <v>38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142</v>
      </c>
      <c r="AT127" s="216" t="s">
        <v>176</v>
      </c>
      <c r="AU127" s="216" t="s">
        <v>73</v>
      </c>
      <c r="AY127" s="14" t="s">
        <v>141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77</v>
      </c>
      <c r="BK127" s="217">
        <f>ROUND(I127*H127,2)</f>
        <v>0</v>
      </c>
      <c r="BL127" s="14" t="s">
        <v>142</v>
      </c>
      <c r="BM127" s="216" t="s">
        <v>576</v>
      </c>
    </row>
    <row r="128" s="2" customFormat="1" ht="24.15" customHeight="1">
      <c r="A128" s="35"/>
      <c r="B128" s="36"/>
      <c r="C128" s="203" t="s">
        <v>154</v>
      </c>
      <c r="D128" s="203" t="s">
        <v>136</v>
      </c>
      <c r="E128" s="204" t="s">
        <v>577</v>
      </c>
      <c r="F128" s="205" t="s">
        <v>578</v>
      </c>
      <c r="G128" s="206" t="s">
        <v>184</v>
      </c>
      <c r="H128" s="207">
        <v>100</v>
      </c>
      <c r="I128" s="208"/>
      <c r="J128" s="209">
        <f>ROUND(I128*H128,2)</f>
        <v>0</v>
      </c>
      <c r="K128" s="210"/>
      <c r="L128" s="211"/>
      <c r="M128" s="212" t="s">
        <v>1</v>
      </c>
      <c r="N128" s="213" t="s">
        <v>38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140</v>
      </c>
      <c r="AT128" s="216" t="s">
        <v>136</v>
      </c>
      <c r="AU128" s="216" t="s">
        <v>73</v>
      </c>
      <c r="AY128" s="14" t="s">
        <v>141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77</v>
      </c>
      <c r="BK128" s="217">
        <f>ROUND(I128*H128,2)</f>
        <v>0</v>
      </c>
      <c r="BL128" s="14" t="s">
        <v>142</v>
      </c>
      <c r="BM128" s="216" t="s">
        <v>579</v>
      </c>
    </row>
    <row r="129" s="2" customFormat="1" ht="24.15" customHeight="1">
      <c r="A129" s="35"/>
      <c r="B129" s="36"/>
      <c r="C129" s="203" t="s">
        <v>158</v>
      </c>
      <c r="D129" s="203" t="s">
        <v>136</v>
      </c>
      <c r="E129" s="204" t="s">
        <v>580</v>
      </c>
      <c r="F129" s="205" t="s">
        <v>581</v>
      </c>
      <c r="G129" s="206" t="s">
        <v>184</v>
      </c>
      <c r="H129" s="207">
        <v>100</v>
      </c>
      <c r="I129" s="208"/>
      <c r="J129" s="209">
        <f>ROUND(I129*H129,2)</f>
        <v>0</v>
      </c>
      <c r="K129" s="210"/>
      <c r="L129" s="211"/>
      <c r="M129" s="212" t="s">
        <v>1</v>
      </c>
      <c r="N129" s="213" t="s">
        <v>38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140</v>
      </c>
      <c r="AT129" s="216" t="s">
        <v>136</v>
      </c>
      <c r="AU129" s="216" t="s">
        <v>73</v>
      </c>
      <c r="AY129" s="14" t="s">
        <v>141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77</v>
      </c>
      <c r="BK129" s="217">
        <f>ROUND(I129*H129,2)</f>
        <v>0</v>
      </c>
      <c r="BL129" s="14" t="s">
        <v>142</v>
      </c>
      <c r="BM129" s="216" t="s">
        <v>582</v>
      </c>
    </row>
    <row r="130" s="2" customFormat="1" ht="37.8" customHeight="1">
      <c r="A130" s="35"/>
      <c r="B130" s="36"/>
      <c r="C130" s="232" t="s">
        <v>162</v>
      </c>
      <c r="D130" s="232" t="s">
        <v>176</v>
      </c>
      <c r="E130" s="233" t="s">
        <v>199</v>
      </c>
      <c r="F130" s="234" t="s">
        <v>200</v>
      </c>
      <c r="G130" s="235" t="s">
        <v>139</v>
      </c>
      <c r="H130" s="242">
        <v>2</v>
      </c>
      <c r="I130" s="237"/>
      <c r="J130" s="238">
        <f>ROUND(I130*H130,2)</f>
        <v>0</v>
      </c>
      <c r="K130" s="239"/>
      <c r="L130" s="41"/>
      <c r="M130" s="240" t="s">
        <v>1</v>
      </c>
      <c r="N130" s="241" t="s">
        <v>38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142</v>
      </c>
      <c r="AT130" s="216" t="s">
        <v>176</v>
      </c>
      <c r="AU130" s="216" t="s">
        <v>73</v>
      </c>
      <c r="AY130" s="14" t="s">
        <v>141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77</v>
      </c>
      <c r="BK130" s="217">
        <f>ROUND(I130*H130,2)</f>
        <v>0</v>
      </c>
      <c r="BL130" s="14" t="s">
        <v>142</v>
      </c>
      <c r="BM130" s="216" t="s">
        <v>583</v>
      </c>
    </row>
    <row r="131" s="2" customFormat="1" ht="37.8" customHeight="1">
      <c r="A131" s="35"/>
      <c r="B131" s="36"/>
      <c r="C131" s="232" t="s">
        <v>140</v>
      </c>
      <c r="D131" s="232" t="s">
        <v>176</v>
      </c>
      <c r="E131" s="233" t="s">
        <v>203</v>
      </c>
      <c r="F131" s="234" t="s">
        <v>204</v>
      </c>
      <c r="G131" s="235" t="s">
        <v>139</v>
      </c>
      <c r="H131" s="242">
        <v>10</v>
      </c>
      <c r="I131" s="237"/>
      <c r="J131" s="238">
        <f>ROUND(I131*H131,2)</f>
        <v>0</v>
      </c>
      <c r="K131" s="239"/>
      <c r="L131" s="41"/>
      <c r="M131" s="240" t="s">
        <v>1</v>
      </c>
      <c r="N131" s="241" t="s">
        <v>38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142</v>
      </c>
      <c r="AT131" s="216" t="s">
        <v>176</v>
      </c>
      <c r="AU131" s="216" t="s">
        <v>73</v>
      </c>
      <c r="AY131" s="14" t="s">
        <v>141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77</v>
      </c>
      <c r="BK131" s="217">
        <f>ROUND(I131*H131,2)</f>
        <v>0</v>
      </c>
      <c r="BL131" s="14" t="s">
        <v>142</v>
      </c>
      <c r="BM131" s="216" t="s">
        <v>584</v>
      </c>
    </row>
    <row r="132" s="2" customFormat="1" ht="49.05" customHeight="1">
      <c r="A132" s="35"/>
      <c r="B132" s="36"/>
      <c r="C132" s="203" t="s">
        <v>169</v>
      </c>
      <c r="D132" s="203" t="s">
        <v>136</v>
      </c>
      <c r="E132" s="204" t="s">
        <v>207</v>
      </c>
      <c r="F132" s="205" t="s">
        <v>208</v>
      </c>
      <c r="G132" s="206" t="s">
        <v>184</v>
      </c>
      <c r="H132" s="207">
        <v>876</v>
      </c>
      <c r="I132" s="208"/>
      <c r="J132" s="209">
        <f>ROUND(I132*H132,2)</f>
        <v>0</v>
      </c>
      <c r="K132" s="210"/>
      <c r="L132" s="211"/>
      <c r="M132" s="212" t="s">
        <v>1</v>
      </c>
      <c r="N132" s="213" t="s">
        <v>38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140</v>
      </c>
      <c r="AT132" s="216" t="s">
        <v>136</v>
      </c>
      <c r="AU132" s="216" t="s">
        <v>73</v>
      </c>
      <c r="AY132" s="14" t="s">
        <v>141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77</v>
      </c>
      <c r="BK132" s="217">
        <f>ROUND(I132*H132,2)</f>
        <v>0</v>
      </c>
      <c r="BL132" s="14" t="s">
        <v>142</v>
      </c>
      <c r="BM132" s="216" t="s">
        <v>585</v>
      </c>
    </row>
    <row r="133" s="2" customFormat="1" ht="24.15" customHeight="1">
      <c r="A133" s="35"/>
      <c r="B133" s="36"/>
      <c r="C133" s="232" t="s">
        <v>181</v>
      </c>
      <c r="D133" s="232" t="s">
        <v>176</v>
      </c>
      <c r="E133" s="233" t="s">
        <v>211</v>
      </c>
      <c r="F133" s="234" t="s">
        <v>212</v>
      </c>
      <c r="G133" s="235" t="s">
        <v>139</v>
      </c>
      <c r="H133" s="242">
        <v>2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38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142</v>
      </c>
      <c r="AT133" s="216" t="s">
        <v>176</v>
      </c>
      <c r="AU133" s="216" t="s">
        <v>73</v>
      </c>
      <c r="AY133" s="14" t="s">
        <v>141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77</v>
      </c>
      <c r="BK133" s="217">
        <f>ROUND(I133*H133,2)</f>
        <v>0</v>
      </c>
      <c r="BL133" s="14" t="s">
        <v>142</v>
      </c>
      <c r="BM133" s="216" t="s">
        <v>586</v>
      </c>
    </row>
    <row r="134" s="2" customFormat="1" ht="33" customHeight="1">
      <c r="A134" s="35"/>
      <c r="B134" s="36"/>
      <c r="C134" s="203" t="s">
        <v>187</v>
      </c>
      <c r="D134" s="203" t="s">
        <v>136</v>
      </c>
      <c r="E134" s="204" t="s">
        <v>215</v>
      </c>
      <c r="F134" s="205" t="s">
        <v>216</v>
      </c>
      <c r="G134" s="206" t="s">
        <v>184</v>
      </c>
      <c r="H134" s="207">
        <v>49</v>
      </c>
      <c r="I134" s="208"/>
      <c r="J134" s="209">
        <f>ROUND(I134*H134,2)</f>
        <v>0</v>
      </c>
      <c r="K134" s="210"/>
      <c r="L134" s="211"/>
      <c r="M134" s="212" t="s">
        <v>1</v>
      </c>
      <c r="N134" s="213" t="s">
        <v>38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140</v>
      </c>
      <c r="AT134" s="216" t="s">
        <v>136</v>
      </c>
      <c r="AU134" s="216" t="s">
        <v>73</v>
      </c>
      <c r="AY134" s="14" t="s">
        <v>141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77</v>
      </c>
      <c r="BK134" s="217">
        <f>ROUND(I134*H134,2)</f>
        <v>0</v>
      </c>
      <c r="BL134" s="14" t="s">
        <v>142</v>
      </c>
      <c r="BM134" s="216" t="s">
        <v>587</v>
      </c>
    </row>
    <row r="135" s="2" customFormat="1" ht="16.5" customHeight="1">
      <c r="A135" s="35"/>
      <c r="B135" s="36"/>
      <c r="C135" s="232" t="s">
        <v>8</v>
      </c>
      <c r="D135" s="232" t="s">
        <v>176</v>
      </c>
      <c r="E135" s="233" t="s">
        <v>223</v>
      </c>
      <c r="F135" s="234" t="s">
        <v>224</v>
      </c>
      <c r="G135" s="235" t="s">
        <v>139</v>
      </c>
      <c r="H135" s="242">
        <v>1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38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142</v>
      </c>
      <c r="AT135" s="216" t="s">
        <v>176</v>
      </c>
      <c r="AU135" s="216" t="s">
        <v>73</v>
      </c>
      <c r="AY135" s="14" t="s">
        <v>141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77</v>
      </c>
      <c r="BK135" s="217">
        <f>ROUND(I135*H135,2)</f>
        <v>0</v>
      </c>
      <c r="BL135" s="14" t="s">
        <v>142</v>
      </c>
      <c r="BM135" s="216" t="s">
        <v>588</v>
      </c>
    </row>
    <row r="136" s="2" customFormat="1" ht="24.15" customHeight="1">
      <c r="A136" s="35"/>
      <c r="B136" s="36"/>
      <c r="C136" s="203" t="s">
        <v>194</v>
      </c>
      <c r="D136" s="203" t="s">
        <v>136</v>
      </c>
      <c r="E136" s="204" t="s">
        <v>226</v>
      </c>
      <c r="F136" s="205" t="s">
        <v>227</v>
      </c>
      <c r="G136" s="206" t="s">
        <v>139</v>
      </c>
      <c r="H136" s="207">
        <v>1</v>
      </c>
      <c r="I136" s="208"/>
      <c r="J136" s="209">
        <f>ROUND(I136*H136,2)</f>
        <v>0</v>
      </c>
      <c r="K136" s="210"/>
      <c r="L136" s="211"/>
      <c r="M136" s="212" t="s">
        <v>1</v>
      </c>
      <c r="N136" s="213" t="s">
        <v>38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140</v>
      </c>
      <c r="AT136" s="216" t="s">
        <v>136</v>
      </c>
      <c r="AU136" s="216" t="s">
        <v>73</v>
      </c>
      <c r="AY136" s="14" t="s">
        <v>141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77</v>
      </c>
      <c r="BK136" s="217">
        <f>ROUND(I136*H136,2)</f>
        <v>0</v>
      </c>
      <c r="BL136" s="14" t="s">
        <v>142</v>
      </c>
      <c r="BM136" s="216" t="s">
        <v>589</v>
      </c>
    </row>
    <row r="137" s="2" customFormat="1" ht="33" customHeight="1">
      <c r="A137" s="35"/>
      <c r="B137" s="36"/>
      <c r="C137" s="232" t="s">
        <v>198</v>
      </c>
      <c r="D137" s="232" t="s">
        <v>176</v>
      </c>
      <c r="E137" s="233" t="s">
        <v>234</v>
      </c>
      <c r="F137" s="234" t="s">
        <v>235</v>
      </c>
      <c r="G137" s="235" t="s">
        <v>139</v>
      </c>
      <c r="H137" s="242">
        <v>1</v>
      </c>
      <c r="I137" s="237"/>
      <c r="J137" s="238">
        <f>ROUND(I137*H137,2)</f>
        <v>0</v>
      </c>
      <c r="K137" s="239"/>
      <c r="L137" s="41"/>
      <c r="M137" s="240" t="s">
        <v>1</v>
      </c>
      <c r="N137" s="241" t="s">
        <v>38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142</v>
      </c>
      <c r="AT137" s="216" t="s">
        <v>176</v>
      </c>
      <c r="AU137" s="216" t="s">
        <v>73</v>
      </c>
      <c r="AY137" s="14" t="s">
        <v>141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77</v>
      </c>
      <c r="BK137" s="217">
        <f>ROUND(I137*H137,2)</f>
        <v>0</v>
      </c>
      <c r="BL137" s="14" t="s">
        <v>142</v>
      </c>
      <c r="BM137" s="216" t="s">
        <v>590</v>
      </c>
    </row>
    <row r="138" s="2" customFormat="1" ht="16.5" customHeight="1">
      <c r="A138" s="35"/>
      <c r="B138" s="36"/>
      <c r="C138" s="232" t="s">
        <v>202</v>
      </c>
      <c r="D138" s="232" t="s">
        <v>176</v>
      </c>
      <c r="E138" s="233" t="s">
        <v>238</v>
      </c>
      <c r="F138" s="234" t="s">
        <v>239</v>
      </c>
      <c r="G138" s="235" t="s">
        <v>240</v>
      </c>
      <c r="H138" s="242">
        <v>10</v>
      </c>
      <c r="I138" s="237"/>
      <c r="J138" s="238">
        <f>ROUND(I138*H138,2)</f>
        <v>0</v>
      </c>
      <c r="K138" s="239"/>
      <c r="L138" s="41"/>
      <c r="M138" s="240" t="s">
        <v>1</v>
      </c>
      <c r="N138" s="241" t="s">
        <v>38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142</v>
      </c>
      <c r="AT138" s="216" t="s">
        <v>176</v>
      </c>
      <c r="AU138" s="216" t="s">
        <v>73</v>
      </c>
      <c r="AY138" s="14" t="s">
        <v>141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77</v>
      </c>
      <c r="BK138" s="217">
        <f>ROUND(I138*H138,2)</f>
        <v>0</v>
      </c>
      <c r="BL138" s="14" t="s">
        <v>142</v>
      </c>
      <c r="BM138" s="216" t="s">
        <v>591</v>
      </c>
    </row>
    <row r="139" s="2" customFormat="1" ht="24.15" customHeight="1">
      <c r="A139" s="35"/>
      <c r="B139" s="36"/>
      <c r="C139" s="232" t="s">
        <v>206</v>
      </c>
      <c r="D139" s="232" t="s">
        <v>176</v>
      </c>
      <c r="E139" s="233" t="s">
        <v>243</v>
      </c>
      <c r="F139" s="234" t="s">
        <v>592</v>
      </c>
      <c r="G139" s="235" t="s">
        <v>184</v>
      </c>
      <c r="H139" s="242">
        <v>476</v>
      </c>
      <c r="I139" s="237"/>
      <c r="J139" s="238">
        <f>ROUND(I139*H139,2)</f>
        <v>0</v>
      </c>
      <c r="K139" s="239"/>
      <c r="L139" s="41"/>
      <c r="M139" s="240" t="s">
        <v>1</v>
      </c>
      <c r="N139" s="241" t="s">
        <v>38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142</v>
      </c>
      <c r="AT139" s="216" t="s">
        <v>176</v>
      </c>
      <c r="AU139" s="216" t="s">
        <v>73</v>
      </c>
      <c r="AY139" s="14" t="s">
        <v>141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77</v>
      </c>
      <c r="BK139" s="217">
        <f>ROUND(I139*H139,2)</f>
        <v>0</v>
      </c>
      <c r="BL139" s="14" t="s">
        <v>142</v>
      </c>
      <c r="BM139" s="216" t="s">
        <v>593</v>
      </c>
    </row>
    <row r="140" s="2" customFormat="1" ht="33" customHeight="1">
      <c r="A140" s="35"/>
      <c r="B140" s="36"/>
      <c r="C140" s="203" t="s">
        <v>210</v>
      </c>
      <c r="D140" s="203" t="s">
        <v>136</v>
      </c>
      <c r="E140" s="204" t="s">
        <v>255</v>
      </c>
      <c r="F140" s="205" t="s">
        <v>256</v>
      </c>
      <c r="G140" s="206" t="s">
        <v>139</v>
      </c>
      <c r="H140" s="207">
        <v>1</v>
      </c>
      <c r="I140" s="208"/>
      <c r="J140" s="209">
        <f>ROUND(I140*H140,2)</f>
        <v>0</v>
      </c>
      <c r="K140" s="210"/>
      <c r="L140" s="211"/>
      <c r="M140" s="212" t="s">
        <v>1</v>
      </c>
      <c r="N140" s="213" t="s">
        <v>38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140</v>
      </c>
      <c r="AT140" s="216" t="s">
        <v>136</v>
      </c>
      <c r="AU140" s="216" t="s">
        <v>73</v>
      </c>
      <c r="AY140" s="14" t="s">
        <v>141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77</v>
      </c>
      <c r="BK140" s="217">
        <f>ROUND(I140*H140,2)</f>
        <v>0</v>
      </c>
      <c r="BL140" s="14" t="s">
        <v>142</v>
      </c>
      <c r="BM140" s="216" t="s">
        <v>594</v>
      </c>
    </row>
    <row r="141" s="2" customFormat="1" ht="24.15" customHeight="1">
      <c r="A141" s="35"/>
      <c r="B141" s="36"/>
      <c r="C141" s="203" t="s">
        <v>214</v>
      </c>
      <c r="D141" s="203" t="s">
        <v>136</v>
      </c>
      <c r="E141" s="204" t="s">
        <v>259</v>
      </c>
      <c r="F141" s="205" t="s">
        <v>260</v>
      </c>
      <c r="G141" s="206" t="s">
        <v>184</v>
      </c>
      <c r="H141" s="207">
        <v>150</v>
      </c>
      <c r="I141" s="208"/>
      <c r="J141" s="209">
        <f>ROUND(I141*H141,2)</f>
        <v>0</v>
      </c>
      <c r="K141" s="210"/>
      <c r="L141" s="211"/>
      <c r="M141" s="212" t="s">
        <v>1</v>
      </c>
      <c r="N141" s="213" t="s">
        <v>38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140</v>
      </c>
      <c r="AT141" s="216" t="s">
        <v>136</v>
      </c>
      <c r="AU141" s="216" t="s">
        <v>73</v>
      </c>
      <c r="AY141" s="14" t="s">
        <v>141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77</v>
      </c>
      <c r="BK141" s="217">
        <f>ROUND(I141*H141,2)</f>
        <v>0</v>
      </c>
      <c r="BL141" s="14" t="s">
        <v>142</v>
      </c>
      <c r="BM141" s="216" t="s">
        <v>595</v>
      </c>
    </row>
    <row r="142" s="2" customFormat="1" ht="33" customHeight="1">
      <c r="A142" s="35"/>
      <c r="B142" s="36"/>
      <c r="C142" s="203" t="s">
        <v>218</v>
      </c>
      <c r="D142" s="203" t="s">
        <v>136</v>
      </c>
      <c r="E142" s="204" t="s">
        <v>263</v>
      </c>
      <c r="F142" s="205" t="s">
        <v>264</v>
      </c>
      <c r="G142" s="206" t="s">
        <v>139</v>
      </c>
      <c r="H142" s="207">
        <v>2</v>
      </c>
      <c r="I142" s="208"/>
      <c r="J142" s="209">
        <f>ROUND(I142*H142,2)</f>
        <v>0</v>
      </c>
      <c r="K142" s="210"/>
      <c r="L142" s="211"/>
      <c r="M142" s="212" t="s">
        <v>1</v>
      </c>
      <c r="N142" s="213" t="s">
        <v>38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140</v>
      </c>
      <c r="AT142" s="216" t="s">
        <v>136</v>
      </c>
      <c r="AU142" s="216" t="s">
        <v>73</v>
      </c>
      <c r="AY142" s="14" t="s">
        <v>141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77</v>
      </c>
      <c r="BK142" s="217">
        <f>ROUND(I142*H142,2)</f>
        <v>0</v>
      </c>
      <c r="BL142" s="14" t="s">
        <v>142</v>
      </c>
      <c r="BM142" s="216" t="s">
        <v>596</v>
      </c>
    </row>
    <row r="143" s="2" customFormat="1" ht="24.15" customHeight="1">
      <c r="A143" s="35"/>
      <c r="B143" s="36"/>
      <c r="C143" s="203" t="s">
        <v>222</v>
      </c>
      <c r="D143" s="203" t="s">
        <v>136</v>
      </c>
      <c r="E143" s="204" t="s">
        <v>267</v>
      </c>
      <c r="F143" s="205" t="s">
        <v>268</v>
      </c>
      <c r="G143" s="206" t="s">
        <v>139</v>
      </c>
      <c r="H143" s="207">
        <v>1</v>
      </c>
      <c r="I143" s="208"/>
      <c r="J143" s="209">
        <f>ROUND(I143*H143,2)</f>
        <v>0</v>
      </c>
      <c r="K143" s="210"/>
      <c r="L143" s="211"/>
      <c r="M143" s="212" t="s">
        <v>1</v>
      </c>
      <c r="N143" s="213" t="s">
        <v>38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140</v>
      </c>
      <c r="AT143" s="216" t="s">
        <v>136</v>
      </c>
      <c r="AU143" s="216" t="s">
        <v>73</v>
      </c>
      <c r="AY143" s="14" t="s">
        <v>141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77</v>
      </c>
      <c r="BK143" s="217">
        <f>ROUND(I143*H143,2)</f>
        <v>0</v>
      </c>
      <c r="BL143" s="14" t="s">
        <v>142</v>
      </c>
      <c r="BM143" s="216" t="s">
        <v>597</v>
      </c>
    </row>
    <row r="144" s="2" customFormat="1" ht="21.75" customHeight="1">
      <c r="A144" s="35"/>
      <c r="B144" s="36"/>
      <c r="C144" s="232" t="s">
        <v>7</v>
      </c>
      <c r="D144" s="232" t="s">
        <v>176</v>
      </c>
      <c r="E144" s="233" t="s">
        <v>598</v>
      </c>
      <c r="F144" s="234" t="s">
        <v>599</v>
      </c>
      <c r="G144" s="235" t="s">
        <v>139</v>
      </c>
      <c r="H144" s="242">
        <v>8</v>
      </c>
      <c r="I144" s="237"/>
      <c r="J144" s="238">
        <f>ROUND(I144*H144,2)</f>
        <v>0</v>
      </c>
      <c r="K144" s="239"/>
      <c r="L144" s="41"/>
      <c r="M144" s="240" t="s">
        <v>1</v>
      </c>
      <c r="N144" s="241" t="s">
        <v>38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142</v>
      </c>
      <c r="AT144" s="216" t="s">
        <v>176</v>
      </c>
      <c r="AU144" s="216" t="s">
        <v>73</v>
      </c>
      <c r="AY144" s="14" t="s">
        <v>141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77</v>
      </c>
      <c r="BK144" s="217">
        <f>ROUND(I144*H144,2)</f>
        <v>0</v>
      </c>
      <c r="BL144" s="14" t="s">
        <v>142</v>
      </c>
      <c r="BM144" s="216" t="s">
        <v>600</v>
      </c>
    </row>
    <row r="145" s="2" customFormat="1" ht="24.15" customHeight="1">
      <c r="A145" s="35"/>
      <c r="B145" s="36"/>
      <c r="C145" s="232" t="s">
        <v>229</v>
      </c>
      <c r="D145" s="232" t="s">
        <v>176</v>
      </c>
      <c r="E145" s="233" t="s">
        <v>271</v>
      </c>
      <c r="F145" s="234" t="s">
        <v>272</v>
      </c>
      <c r="G145" s="235" t="s">
        <v>139</v>
      </c>
      <c r="H145" s="242">
        <v>1</v>
      </c>
      <c r="I145" s="237"/>
      <c r="J145" s="238">
        <f>ROUND(I145*H145,2)</f>
        <v>0</v>
      </c>
      <c r="K145" s="239"/>
      <c r="L145" s="41"/>
      <c r="M145" s="240" t="s">
        <v>1</v>
      </c>
      <c r="N145" s="241" t="s">
        <v>38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142</v>
      </c>
      <c r="AT145" s="216" t="s">
        <v>176</v>
      </c>
      <c r="AU145" s="216" t="s">
        <v>73</v>
      </c>
      <c r="AY145" s="14" t="s">
        <v>141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77</v>
      </c>
      <c r="BK145" s="217">
        <f>ROUND(I145*H145,2)</f>
        <v>0</v>
      </c>
      <c r="BL145" s="14" t="s">
        <v>142</v>
      </c>
      <c r="BM145" s="216" t="s">
        <v>601</v>
      </c>
    </row>
    <row r="146" s="2" customFormat="1" ht="24.15" customHeight="1">
      <c r="A146" s="35"/>
      <c r="B146" s="36"/>
      <c r="C146" s="232" t="s">
        <v>233</v>
      </c>
      <c r="D146" s="232" t="s">
        <v>176</v>
      </c>
      <c r="E146" s="233" t="s">
        <v>279</v>
      </c>
      <c r="F146" s="234" t="s">
        <v>280</v>
      </c>
      <c r="G146" s="235" t="s">
        <v>139</v>
      </c>
      <c r="H146" s="242">
        <v>1</v>
      </c>
      <c r="I146" s="237"/>
      <c r="J146" s="238">
        <f>ROUND(I146*H146,2)</f>
        <v>0</v>
      </c>
      <c r="K146" s="239"/>
      <c r="L146" s="41"/>
      <c r="M146" s="240" t="s">
        <v>1</v>
      </c>
      <c r="N146" s="241" t="s">
        <v>38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142</v>
      </c>
      <c r="AT146" s="216" t="s">
        <v>176</v>
      </c>
      <c r="AU146" s="216" t="s">
        <v>73</v>
      </c>
      <c r="AY146" s="14" t="s">
        <v>141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77</v>
      </c>
      <c r="BK146" s="217">
        <f>ROUND(I146*H146,2)</f>
        <v>0</v>
      </c>
      <c r="BL146" s="14" t="s">
        <v>142</v>
      </c>
      <c r="BM146" s="216" t="s">
        <v>602</v>
      </c>
    </row>
    <row r="147" s="2" customFormat="1" ht="24.15" customHeight="1">
      <c r="A147" s="35"/>
      <c r="B147" s="36"/>
      <c r="C147" s="232" t="s">
        <v>237</v>
      </c>
      <c r="D147" s="232" t="s">
        <v>176</v>
      </c>
      <c r="E147" s="233" t="s">
        <v>283</v>
      </c>
      <c r="F147" s="234" t="s">
        <v>603</v>
      </c>
      <c r="G147" s="235" t="s">
        <v>139</v>
      </c>
      <c r="H147" s="242">
        <v>2</v>
      </c>
      <c r="I147" s="237"/>
      <c r="J147" s="238">
        <f>ROUND(I147*H147,2)</f>
        <v>0</v>
      </c>
      <c r="K147" s="239"/>
      <c r="L147" s="41"/>
      <c r="M147" s="240" t="s">
        <v>1</v>
      </c>
      <c r="N147" s="241" t="s">
        <v>38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142</v>
      </c>
      <c r="AT147" s="216" t="s">
        <v>176</v>
      </c>
      <c r="AU147" s="216" t="s">
        <v>73</v>
      </c>
      <c r="AY147" s="14" t="s">
        <v>141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77</v>
      </c>
      <c r="BK147" s="217">
        <f>ROUND(I147*H147,2)</f>
        <v>0</v>
      </c>
      <c r="BL147" s="14" t="s">
        <v>142</v>
      </c>
      <c r="BM147" s="216" t="s">
        <v>604</v>
      </c>
    </row>
    <row r="148" s="2" customFormat="1" ht="24.15" customHeight="1">
      <c r="A148" s="35"/>
      <c r="B148" s="36"/>
      <c r="C148" s="203" t="s">
        <v>242</v>
      </c>
      <c r="D148" s="203" t="s">
        <v>136</v>
      </c>
      <c r="E148" s="204" t="s">
        <v>188</v>
      </c>
      <c r="F148" s="205" t="s">
        <v>605</v>
      </c>
      <c r="G148" s="206" t="s">
        <v>139</v>
      </c>
      <c r="H148" s="207">
        <v>2</v>
      </c>
      <c r="I148" s="208"/>
      <c r="J148" s="209">
        <f>ROUND(I148*H148,2)</f>
        <v>0</v>
      </c>
      <c r="K148" s="210"/>
      <c r="L148" s="211"/>
      <c r="M148" s="212" t="s">
        <v>1</v>
      </c>
      <c r="N148" s="213" t="s">
        <v>38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140</v>
      </c>
      <c r="AT148" s="216" t="s">
        <v>136</v>
      </c>
      <c r="AU148" s="216" t="s">
        <v>73</v>
      </c>
      <c r="AY148" s="14" t="s">
        <v>141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77</v>
      </c>
      <c r="BK148" s="217">
        <f>ROUND(I148*H148,2)</f>
        <v>0</v>
      </c>
      <c r="BL148" s="14" t="s">
        <v>142</v>
      </c>
      <c r="BM148" s="216" t="s">
        <v>606</v>
      </c>
    </row>
    <row r="149" s="2" customFormat="1" ht="24.15" customHeight="1">
      <c r="A149" s="35"/>
      <c r="B149" s="36"/>
      <c r="C149" s="203" t="s">
        <v>246</v>
      </c>
      <c r="D149" s="203" t="s">
        <v>136</v>
      </c>
      <c r="E149" s="204" t="s">
        <v>307</v>
      </c>
      <c r="F149" s="205" t="s">
        <v>308</v>
      </c>
      <c r="G149" s="206" t="s">
        <v>139</v>
      </c>
      <c r="H149" s="207">
        <v>1</v>
      </c>
      <c r="I149" s="208"/>
      <c r="J149" s="209">
        <f>ROUND(I149*H149,2)</f>
        <v>0</v>
      </c>
      <c r="K149" s="210"/>
      <c r="L149" s="211"/>
      <c r="M149" s="212" t="s">
        <v>1</v>
      </c>
      <c r="N149" s="213" t="s">
        <v>38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140</v>
      </c>
      <c r="AT149" s="216" t="s">
        <v>136</v>
      </c>
      <c r="AU149" s="216" t="s">
        <v>73</v>
      </c>
      <c r="AY149" s="14" t="s">
        <v>141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77</v>
      </c>
      <c r="BK149" s="217">
        <f>ROUND(I149*H149,2)</f>
        <v>0</v>
      </c>
      <c r="BL149" s="14" t="s">
        <v>142</v>
      </c>
      <c r="BM149" s="216" t="s">
        <v>607</v>
      </c>
    </row>
    <row r="150" s="2" customFormat="1" ht="16.5" customHeight="1">
      <c r="A150" s="35"/>
      <c r="B150" s="36"/>
      <c r="C150" s="232" t="s">
        <v>250</v>
      </c>
      <c r="D150" s="232" t="s">
        <v>176</v>
      </c>
      <c r="E150" s="233" t="s">
        <v>315</v>
      </c>
      <c r="F150" s="234" t="s">
        <v>316</v>
      </c>
      <c r="G150" s="235" t="s">
        <v>240</v>
      </c>
      <c r="H150" s="242">
        <v>3</v>
      </c>
      <c r="I150" s="237"/>
      <c r="J150" s="238">
        <f>ROUND(I150*H150,2)</f>
        <v>0</v>
      </c>
      <c r="K150" s="239"/>
      <c r="L150" s="41"/>
      <c r="M150" s="240" t="s">
        <v>1</v>
      </c>
      <c r="N150" s="241" t="s">
        <v>38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142</v>
      </c>
      <c r="AT150" s="216" t="s">
        <v>176</v>
      </c>
      <c r="AU150" s="216" t="s">
        <v>73</v>
      </c>
      <c r="AY150" s="14" t="s">
        <v>141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77</v>
      </c>
      <c r="BK150" s="217">
        <f>ROUND(I150*H150,2)</f>
        <v>0</v>
      </c>
      <c r="BL150" s="14" t="s">
        <v>142</v>
      </c>
      <c r="BM150" s="216" t="s">
        <v>608</v>
      </c>
    </row>
    <row r="151" s="2" customFormat="1" ht="21.75" customHeight="1">
      <c r="A151" s="35"/>
      <c r="B151" s="36"/>
      <c r="C151" s="232" t="s">
        <v>254</v>
      </c>
      <c r="D151" s="232" t="s">
        <v>176</v>
      </c>
      <c r="E151" s="233" t="s">
        <v>339</v>
      </c>
      <c r="F151" s="234" t="s">
        <v>340</v>
      </c>
      <c r="G151" s="235" t="s">
        <v>139</v>
      </c>
      <c r="H151" s="242">
        <v>1</v>
      </c>
      <c r="I151" s="237"/>
      <c r="J151" s="238">
        <f>ROUND(I151*H151,2)</f>
        <v>0</v>
      </c>
      <c r="K151" s="239"/>
      <c r="L151" s="41"/>
      <c r="M151" s="240" t="s">
        <v>1</v>
      </c>
      <c r="N151" s="241" t="s">
        <v>38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142</v>
      </c>
      <c r="AT151" s="216" t="s">
        <v>176</v>
      </c>
      <c r="AU151" s="216" t="s">
        <v>73</v>
      </c>
      <c r="AY151" s="14" t="s">
        <v>141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77</v>
      </c>
      <c r="BK151" s="217">
        <f>ROUND(I151*H151,2)</f>
        <v>0</v>
      </c>
      <c r="BL151" s="14" t="s">
        <v>142</v>
      </c>
      <c r="BM151" s="216" t="s">
        <v>609</v>
      </c>
    </row>
    <row r="152" s="2" customFormat="1" ht="21.75" customHeight="1">
      <c r="A152" s="35"/>
      <c r="B152" s="36"/>
      <c r="C152" s="232" t="s">
        <v>258</v>
      </c>
      <c r="D152" s="232" t="s">
        <v>176</v>
      </c>
      <c r="E152" s="233" t="s">
        <v>347</v>
      </c>
      <c r="F152" s="234" t="s">
        <v>348</v>
      </c>
      <c r="G152" s="235" t="s">
        <v>139</v>
      </c>
      <c r="H152" s="242">
        <v>4</v>
      </c>
      <c r="I152" s="237"/>
      <c r="J152" s="238">
        <f>ROUND(I152*H152,2)</f>
        <v>0</v>
      </c>
      <c r="K152" s="239"/>
      <c r="L152" s="41"/>
      <c r="M152" s="240" t="s">
        <v>1</v>
      </c>
      <c r="N152" s="241" t="s">
        <v>38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142</v>
      </c>
      <c r="AT152" s="216" t="s">
        <v>176</v>
      </c>
      <c r="AU152" s="216" t="s">
        <v>73</v>
      </c>
      <c r="AY152" s="14" t="s">
        <v>141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77</v>
      </c>
      <c r="BK152" s="217">
        <f>ROUND(I152*H152,2)</f>
        <v>0</v>
      </c>
      <c r="BL152" s="14" t="s">
        <v>142</v>
      </c>
      <c r="BM152" s="216" t="s">
        <v>610</v>
      </c>
    </row>
    <row r="153" s="2" customFormat="1" ht="21.75" customHeight="1">
      <c r="A153" s="35"/>
      <c r="B153" s="36"/>
      <c r="C153" s="232" t="s">
        <v>262</v>
      </c>
      <c r="D153" s="232" t="s">
        <v>176</v>
      </c>
      <c r="E153" s="233" t="s">
        <v>611</v>
      </c>
      <c r="F153" s="234" t="s">
        <v>612</v>
      </c>
      <c r="G153" s="235" t="s">
        <v>184</v>
      </c>
      <c r="H153" s="242">
        <v>30</v>
      </c>
      <c r="I153" s="237"/>
      <c r="J153" s="238">
        <f>ROUND(I153*H153,2)</f>
        <v>0</v>
      </c>
      <c r="K153" s="239"/>
      <c r="L153" s="41"/>
      <c r="M153" s="240" t="s">
        <v>1</v>
      </c>
      <c r="N153" s="241" t="s">
        <v>38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142</v>
      </c>
      <c r="AT153" s="216" t="s">
        <v>176</v>
      </c>
      <c r="AU153" s="216" t="s">
        <v>73</v>
      </c>
      <c r="AY153" s="14" t="s">
        <v>141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77</v>
      </c>
      <c r="BK153" s="217">
        <f>ROUND(I153*H153,2)</f>
        <v>0</v>
      </c>
      <c r="BL153" s="14" t="s">
        <v>142</v>
      </c>
      <c r="BM153" s="216" t="s">
        <v>613</v>
      </c>
    </row>
    <row r="154" s="2" customFormat="1" ht="21.75" customHeight="1">
      <c r="A154" s="35"/>
      <c r="B154" s="36"/>
      <c r="C154" s="232" t="s">
        <v>266</v>
      </c>
      <c r="D154" s="232" t="s">
        <v>176</v>
      </c>
      <c r="E154" s="233" t="s">
        <v>351</v>
      </c>
      <c r="F154" s="234" t="s">
        <v>352</v>
      </c>
      <c r="G154" s="235" t="s">
        <v>184</v>
      </c>
      <c r="H154" s="242">
        <v>30</v>
      </c>
      <c r="I154" s="237"/>
      <c r="J154" s="238">
        <f>ROUND(I154*H154,2)</f>
        <v>0</v>
      </c>
      <c r="K154" s="239"/>
      <c r="L154" s="41"/>
      <c r="M154" s="240" t="s">
        <v>1</v>
      </c>
      <c r="N154" s="241" t="s">
        <v>38</v>
      </c>
      <c r="O154" s="88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142</v>
      </c>
      <c r="AT154" s="216" t="s">
        <v>176</v>
      </c>
      <c r="AU154" s="216" t="s">
        <v>73</v>
      </c>
      <c r="AY154" s="14" t="s">
        <v>141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77</v>
      </c>
      <c r="BK154" s="217">
        <f>ROUND(I154*H154,2)</f>
        <v>0</v>
      </c>
      <c r="BL154" s="14" t="s">
        <v>142</v>
      </c>
      <c r="BM154" s="216" t="s">
        <v>614</v>
      </c>
    </row>
    <row r="155" s="2" customFormat="1" ht="16.5" customHeight="1">
      <c r="A155" s="35"/>
      <c r="B155" s="36"/>
      <c r="C155" s="232" t="s">
        <v>270</v>
      </c>
      <c r="D155" s="232" t="s">
        <v>176</v>
      </c>
      <c r="E155" s="233" t="s">
        <v>355</v>
      </c>
      <c r="F155" s="234" t="s">
        <v>356</v>
      </c>
      <c r="G155" s="235" t="s">
        <v>184</v>
      </c>
      <c r="H155" s="242">
        <v>476</v>
      </c>
      <c r="I155" s="237"/>
      <c r="J155" s="238">
        <f>ROUND(I155*H155,2)</f>
        <v>0</v>
      </c>
      <c r="K155" s="239"/>
      <c r="L155" s="41"/>
      <c r="M155" s="240" t="s">
        <v>1</v>
      </c>
      <c r="N155" s="241" t="s">
        <v>38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142</v>
      </c>
      <c r="AT155" s="216" t="s">
        <v>176</v>
      </c>
      <c r="AU155" s="216" t="s">
        <v>73</v>
      </c>
      <c r="AY155" s="14" t="s">
        <v>141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77</v>
      </c>
      <c r="BK155" s="217">
        <f>ROUND(I155*H155,2)</f>
        <v>0</v>
      </c>
      <c r="BL155" s="14" t="s">
        <v>142</v>
      </c>
      <c r="BM155" s="216" t="s">
        <v>615</v>
      </c>
    </row>
    <row r="156" s="2" customFormat="1" ht="24.15" customHeight="1">
      <c r="A156" s="35"/>
      <c r="B156" s="36"/>
      <c r="C156" s="203" t="s">
        <v>274</v>
      </c>
      <c r="D156" s="203" t="s">
        <v>136</v>
      </c>
      <c r="E156" s="204" t="s">
        <v>616</v>
      </c>
      <c r="F156" s="205" t="s">
        <v>617</v>
      </c>
      <c r="G156" s="206" t="s">
        <v>184</v>
      </c>
      <c r="H156" s="207">
        <v>476</v>
      </c>
      <c r="I156" s="208"/>
      <c r="J156" s="209">
        <f>ROUND(I156*H156,2)</f>
        <v>0</v>
      </c>
      <c r="K156" s="210"/>
      <c r="L156" s="211"/>
      <c r="M156" s="212" t="s">
        <v>1</v>
      </c>
      <c r="N156" s="213" t="s">
        <v>38</v>
      </c>
      <c r="O156" s="88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140</v>
      </c>
      <c r="AT156" s="216" t="s">
        <v>136</v>
      </c>
      <c r="AU156" s="216" t="s">
        <v>73</v>
      </c>
      <c r="AY156" s="14" t="s">
        <v>141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77</v>
      </c>
      <c r="BK156" s="217">
        <f>ROUND(I156*H156,2)</f>
        <v>0</v>
      </c>
      <c r="BL156" s="14" t="s">
        <v>142</v>
      </c>
      <c r="BM156" s="216" t="s">
        <v>618</v>
      </c>
    </row>
    <row r="157" s="2" customFormat="1" ht="21.75" customHeight="1">
      <c r="A157" s="35"/>
      <c r="B157" s="36"/>
      <c r="C157" s="232" t="s">
        <v>278</v>
      </c>
      <c r="D157" s="232" t="s">
        <v>176</v>
      </c>
      <c r="E157" s="233" t="s">
        <v>359</v>
      </c>
      <c r="F157" s="234" t="s">
        <v>360</v>
      </c>
      <c r="G157" s="235" t="s">
        <v>184</v>
      </c>
      <c r="H157" s="242">
        <v>30</v>
      </c>
      <c r="I157" s="237"/>
      <c r="J157" s="238">
        <f>ROUND(I157*H157,2)</f>
        <v>0</v>
      </c>
      <c r="K157" s="239"/>
      <c r="L157" s="41"/>
      <c r="M157" s="240" t="s">
        <v>1</v>
      </c>
      <c r="N157" s="241" t="s">
        <v>38</v>
      </c>
      <c r="O157" s="88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142</v>
      </c>
      <c r="AT157" s="216" t="s">
        <v>176</v>
      </c>
      <c r="AU157" s="216" t="s">
        <v>73</v>
      </c>
      <c r="AY157" s="14" t="s">
        <v>141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77</v>
      </c>
      <c r="BK157" s="217">
        <f>ROUND(I157*H157,2)</f>
        <v>0</v>
      </c>
      <c r="BL157" s="14" t="s">
        <v>142</v>
      </c>
      <c r="BM157" s="216" t="s">
        <v>619</v>
      </c>
    </row>
    <row r="158" s="2" customFormat="1" ht="16.5" customHeight="1">
      <c r="A158" s="35"/>
      <c r="B158" s="36"/>
      <c r="C158" s="232" t="s">
        <v>282</v>
      </c>
      <c r="D158" s="232" t="s">
        <v>176</v>
      </c>
      <c r="E158" s="233" t="s">
        <v>363</v>
      </c>
      <c r="F158" s="234" t="s">
        <v>364</v>
      </c>
      <c r="G158" s="235" t="s">
        <v>184</v>
      </c>
      <c r="H158" s="242">
        <v>30</v>
      </c>
      <c r="I158" s="237"/>
      <c r="J158" s="238">
        <f>ROUND(I158*H158,2)</f>
        <v>0</v>
      </c>
      <c r="K158" s="239"/>
      <c r="L158" s="41"/>
      <c r="M158" s="240" t="s">
        <v>1</v>
      </c>
      <c r="N158" s="241" t="s">
        <v>38</v>
      </c>
      <c r="O158" s="88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142</v>
      </c>
      <c r="AT158" s="216" t="s">
        <v>176</v>
      </c>
      <c r="AU158" s="216" t="s">
        <v>73</v>
      </c>
      <c r="AY158" s="14" t="s">
        <v>141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77</v>
      </c>
      <c r="BK158" s="217">
        <f>ROUND(I158*H158,2)</f>
        <v>0</v>
      </c>
      <c r="BL158" s="14" t="s">
        <v>142</v>
      </c>
      <c r="BM158" s="216" t="s">
        <v>620</v>
      </c>
    </row>
    <row r="159" s="2" customFormat="1" ht="24.15" customHeight="1">
      <c r="A159" s="35"/>
      <c r="B159" s="36"/>
      <c r="C159" s="232" t="s">
        <v>286</v>
      </c>
      <c r="D159" s="232" t="s">
        <v>176</v>
      </c>
      <c r="E159" s="233" t="s">
        <v>371</v>
      </c>
      <c r="F159" s="234" t="s">
        <v>372</v>
      </c>
      <c r="G159" s="235" t="s">
        <v>139</v>
      </c>
      <c r="H159" s="242">
        <v>2</v>
      </c>
      <c r="I159" s="237"/>
      <c r="J159" s="238">
        <f>ROUND(I159*H159,2)</f>
        <v>0</v>
      </c>
      <c r="K159" s="239"/>
      <c r="L159" s="41"/>
      <c r="M159" s="240" t="s">
        <v>1</v>
      </c>
      <c r="N159" s="241" t="s">
        <v>38</v>
      </c>
      <c r="O159" s="88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142</v>
      </c>
      <c r="AT159" s="216" t="s">
        <v>176</v>
      </c>
      <c r="AU159" s="216" t="s">
        <v>73</v>
      </c>
      <c r="AY159" s="14" t="s">
        <v>141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77</v>
      </c>
      <c r="BK159" s="217">
        <f>ROUND(I159*H159,2)</f>
        <v>0</v>
      </c>
      <c r="BL159" s="14" t="s">
        <v>142</v>
      </c>
      <c r="BM159" s="216" t="s">
        <v>621</v>
      </c>
    </row>
    <row r="160" s="2" customFormat="1" ht="24.15" customHeight="1">
      <c r="A160" s="35"/>
      <c r="B160" s="36"/>
      <c r="C160" s="232" t="s">
        <v>290</v>
      </c>
      <c r="D160" s="232" t="s">
        <v>176</v>
      </c>
      <c r="E160" s="233" t="s">
        <v>375</v>
      </c>
      <c r="F160" s="234" t="s">
        <v>376</v>
      </c>
      <c r="G160" s="235" t="s">
        <v>139</v>
      </c>
      <c r="H160" s="242">
        <v>2</v>
      </c>
      <c r="I160" s="237"/>
      <c r="J160" s="238">
        <f>ROUND(I160*H160,2)</f>
        <v>0</v>
      </c>
      <c r="K160" s="239"/>
      <c r="L160" s="41"/>
      <c r="M160" s="240" t="s">
        <v>1</v>
      </c>
      <c r="N160" s="241" t="s">
        <v>38</v>
      </c>
      <c r="O160" s="88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142</v>
      </c>
      <c r="AT160" s="216" t="s">
        <v>176</v>
      </c>
      <c r="AU160" s="216" t="s">
        <v>73</v>
      </c>
      <c r="AY160" s="14" t="s">
        <v>141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" t="s">
        <v>77</v>
      </c>
      <c r="BK160" s="217">
        <f>ROUND(I160*H160,2)</f>
        <v>0</v>
      </c>
      <c r="BL160" s="14" t="s">
        <v>142</v>
      </c>
      <c r="BM160" s="216" t="s">
        <v>622</v>
      </c>
    </row>
    <row r="161" s="2" customFormat="1" ht="16.5" customHeight="1">
      <c r="A161" s="35"/>
      <c r="B161" s="36"/>
      <c r="C161" s="232" t="s">
        <v>294</v>
      </c>
      <c r="D161" s="232" t="s">
        <v>176</v>
      </c>
      <c r="E161" s="233" t="s">
        <v>379</v>
      </c>
      <c r="F161" s="234" t="s">
        <v>380</v>
      </c>
      <c r="G161" s="235" t="s">
        <v>139</v>
      </c>
      <c r="H161" s="242">
        <v>2</v>
      </c>
      <c r="I161" s="237"/>
      <c r="J161" s="238">
        <f>ROUND(I161*H161,2)</f>
        <v>0</v>
      </c>
      <c r="K161" s="239"/>
      <c r="L161" s="41"/>
      <c r="M161" s="240" t="s">
        <v>1</v>
      </c>
      <c r="N161" s="241" t="s">
        <v>38</v>
      </c>
      <c r="O161" s="88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142</v>
      </c>
      <c r="AT161" s="216" t="s">
        <v>176</v>
      </c>
      <c r="AU161" s="216" t="s">
        <v>73</v>
      </c>
      <c r="AY161" s="14" t="s">
        <v>141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4" t="s">
        <v>77</v>
      </c>
      <c r="BK161" s="217">
        <f>ROUND(I161*H161,2)</f>
        <v>0</v>
      </c>
      <c r="BL161" s="14" t="s">
        <v>142</v>
      </c>
      <c r="BM161" s="216" t="s">
        <v>623</v>
      </c>
    </row>
    <row r="162" s="2" customFormat="1" ht="16.5" customHeight="1">
      <c r="A162" s="35"/>
      <c r="B162" s="36"/>
      <c r="C162" s="232" t="s">
        <v>298</v>
      </c>
      <c r="D162" s="232" t="s">
        <v>176</v>
      </c>
      <c r="E162" s="233" t="s">
        <v>383</v>
      </c>
      <c r="F162" s="234" t="s">
        <v>384</v>
      </c>
      <c r="G162" s="235" t="s">
        <v>184</v>
      </c>
      <c r="H162" s="242">
        <v>75</v>
      </c>
      <c r="I162" s="237"/>
      <c r="J162" s="238">
        <f>ROUND(I162*H162,2)</f>
        <v>0</v>
      </c>
      <c r="K162" s="239"/>
      <c r="L162" s="41"/>
      <c r="M162" s="240" t="s">
        <v>1</v>
      </c>
      <c r="N162" s="241" t="s">
        <v>38</v>
      </c>
      <c r="O162" s="88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142</v>
      </c>
      <c r="AT162" s="216" t="s">
        <v>176</v>
      </c>
      <c r="AU162" s="216" t="s">
        <v>73</v>
      </c>
      <c r="AY162" s="14" t="s">
        <v>141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" t="s">
        <v>77</v>
      </c>
      <c r="BK162" s="217">
        <f>ROUND(I162*H162,2)</f>
        <v>0</v>
      </c>
      <c r="BL162" s="14" t="s">
        <v>142</v>
      </c>
      <c r="BM162" s="216" t="s">
        <v>624</v>
      </c>
    </row>
    <row r="163" s="2" customFormat="1" ht="37.8" customHeight="1">
      <c r="A163" s="35"/>
      <c r="B163" s="36"/>
      <c r="C163" s="203" t="s">
        <v>302</v>
      </c>
      <c r="D163" s="203" t="s">
        <v>136</v>
      </c>
      <c r="E163" s="204" t="s">
        <v>387</v>
      </c>
      <c r="F163" s="205" t="s">
        <v>388</v>
      </c>
      <c r="G163" s="206" t="s">
        <v>139</v>
      </c>
      <c r="H163" s="207">
        <v>4</v>
      </c>
      <c r="I163" s="208"/>
      <c r="J163" s="209">
        <f>ROUND(I163*H163,2)</f>
        <v>0</v>
      </c>
      <c r="K163" s="210"/>
      <c r="L163" s="211"/>
      <c r="M163" s="212" t="s">
        <v>1</v>
      </c>
      <c r="N163" s="213" t="s">
        <v>38</v>
      </c>
      <c r="O163" s="88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140</v>
      </c>
      <c r="AT163" s="216" t="s">
        <v>136</v>
      </c>
      <c r="AU163" s="216" t="s">
        <v>73</v>
      </c>
      <c r="AY163" s="14" t="s">
        <v>141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" t="s">
        <v>77</v>
      </c>
      <c r="BK163" s="217">
        <f>ROUND(I163*H163,2)</f>
        <v>0</v>
      </c>
      <c r="BL163" s="14" t="s">
        <v>142</v>
      </c>
      <c r="BM163" s="216" t="s">
        <v>625</v>
      </c>
    </row>
    <row r="164" s="2" customFormat="1" ht="16.5" customHeight="1">
      <c r="A164" s="35"/>
      <c r="B164" s="36"/>
      <c r="C164" s="232" t="s">
        <v>306</v>
      </c>
      <c r="D164" s="232" t="s">
        <v>176</v>
      </c>
      <c r="E164" s="233" t="s">
        <v>391</v>
      </c>
      <c r="F164" s="234" t="s">
        <v>392</v>
      </c>
      <c r="G164" s="235" t="s">
        <v>139</v>
      </c>
      <c r="H164" s="242">
        <v>2</v>
      </c>
      <c r="I164" s="237"/>
      <c r="J164" s="238">
        <f>ROUND(I164*H164,2)</f>
        <v>0</v>
      </c>
      <c r="K164" s="239"/>
      <c r="L164" s="41"/>
      <c r="M164" s="240" t="s">
        <v>1</v>
      </c>
      <c r="N164" s="241" t="s">
        <v>38</v>
      </c>
      <c r="O164" s="88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6" t="s">
        <v>142</v>
      </c>
      <c r="AT164" s="216" t="s">
        <v>176</v>
      </c>
      <c r="AU164" s="216" t="s">
        <v>73</v>
      </c>
      <c r="AY164" s="14" t="s">
        <v>141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4" t="s">
        <v>77</v>
      </c>
      <c r="BK164" s="217">
        <f>ROUND(I164*H164,2)</f>
        <v>0</v>
      </c>
      <c r="BL164" s="14" t="s">
        <v>142</v>
      </c>
      <c r="BM164" s="216" t="s">
        <v>626</v>
      </c>
    </row>
    <row r="165" s="2" customFormat="1" ht="49.05" customHeight="1">
      <c r="A165" s="35"/>
      <c r="B165" s="36"/>
      <c r="C165" s="203" t="s">
        <v>310</v>
      </c>
      <c r="D165" s="203" t="s">
        <v>136</v>
      </c>
      <c r="E165" s="204" t="s">
        <v>395</v>
      </c>
      <c r="F165" s="205" t="s">
        <v>396</v>
      </c>
      <c r="G165" s="206" t="s">
        <v>139</v>
      </c>
      <c r="H165" s="207">
        <v>2</v>
      </c>
      <c r="I165" s="208"/>
      <c r="J165" s="209">
        <f>ROUND(I165*H165,2)</f>
        <v>0</v>
      </c>
      <c r="K165" s="210"/>
      <c r="L165" s="211"/>
      <c r="M165" s="212" t="s">
        <v>1</v>
      </c>
      <c r="N165" s="213" t="s">
        <v>38</v>
      </c>
      <c r="O165" s="88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6" t="s">
        <v>140</v>
      </c>
      <c r="AT165" s="216" t="s">
        <v>136</v>
      </c>
      <c r="AU165" s="216" t="s">
        <v>73</v>
      </c>
      <c r="AY165" s="14" t="s">
        <v>141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4" t="s">
        <v>77</v>
      </c>
      <c r="BK165" s="217">
        <f>ROUND(I165*H165,2)</f>
        <v>0</v>
      </c>
      <c r="BL165" s="14" t="s">
        <v>142</v>
      </c>
      <c r="BM165" s="216" t="s">
        <v>627</v>
      </c>
    </row>
    <row r="166" s="2" customFormat="1" ht="37.8" customHeight="1">
      <c r="A166" s="35"/>
      <c r="B166" s="36"/>
      <c r="C166" s="203" t="s">
        <v>314</v>
      </c>
      <c r="D166" s="203" t="s">
        <v>136</v>
      </c>
      <c r="E166" s="204" t="s">
        <v>411</v>
      </c>
      <c r="F166" s="205" t="s">
        <v>412</v>
      </c>
      <c r="G166" s="206" t="s">
        <v>139</v>
      </c>
      <c r="H166" s="207">
        <v>1</v>
      </c>
      <c r="I166" s="208"/>
      <c r="J166" s="209">
        <f>ROUND(I166*H166,2)</f>
        <v>0</v>
      </c>
      <c r="K166" s="210"/>
      <c r="L166" s="211"/>
      <c r="M166" s="212" t="s">
        <v>1</v>
      </c>
      <c r="N166" s="213" t="s">
        <v>38</v>
      </c>
      <c r="O166" s="88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140</v>
      </c>
      <c r="AT166" s="216" t="s">
        <v>136</v>
      </c>
      <c r="AU166" s="216" t="s">
        <v>73</v>
      </c>
      <c r="AY166" s="14" t="s">
        <v>141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4" t="s">
        <v>77</v>
      </c>
      <c r="BK166" s="217">
        <f>ROUND(I166*H166,2)</f>
        <v>0</v>
      </c>
      <c r="BL166" s="14" t="s">
        <v>142</v>
      </c>
      <c r="BM166" s="216" t="s">
        <v>628</v>
      </c>
    </row>
    <row r="167" s="2" customFormat="1" ht="24.15" customHeight="1">
      <c r="A167" s="35"/>
      <c r="B167" s="36"/>
      <c r="C167" s="203" t="s">
        <v>318</v>
      </c>
      <c r="D167" s="203" t="s">
        <v>136</v>
      </c>
      <c r="E167" s="204" t="s">
        <v>423</v>
      </c>
      <c r="F167" s="205" t="s">
        <v>424</v>
      </c>
      <c r="G167" s="206" t="s">
        <v>139</v>
      </c>
      <c r="H167" s="207">
        <v>8</v>
      </c>
      <c r="I167" s="208"/>
      <c r="J167" s="209">
        <f>ROUND(I167*H167,2)</f>
        <v>0</v>
      </c>
      <c r="K167" s="210"/>
      <c r="L167" s="211"/>
      <c r="M167" s="212" t="s">
        <v>1</v>
      </c>
      <c r="N167" s="213" t="s">
        <v>38</v>
      </c>
      <c r="O167" s="88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6" t="s">
        <v>140</v>
      </c>
      <c r="AT167" s="216" t="s">
        <v>136</v>
      </c>
      <c r="AU167" s="216" t="s">
        <v>73</v>
      </c>
      <c r="AY167" s="14" t="s">
        <v>141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4" t="s">
        <v>77</v>
      </c>
      <c r="BK167" s="217">
        <f>ROUND(I167*H167,2)</f>
        <v>0</v>
      </c>
      <c r="BL167" s="14" t="s">
        <v>142</v>
      </c>
      <c r="BM167" s="216" t="s">
        <v>629</v>
      </c>
    </row>
    <row r="168" s="2" customFormat="1" ht="24.15" customHeight="1">
      <c r="A168" s="35"/>
      <c r="B168" s="36"/>
      <c r="C168" s="203" t="s">
        <v>322</v>
      </c>
      <c r="D168" s="203" t="s">
        <v>136</v>
      </c>
      <c r="E168" s="204" t="s">
        <v>431</v>
      </c>
      <c r="F168" s="205" t="s">
        <v>432</v>
      </c>
      <c r="G168" s="206" t="s">
        <v>139</v>
      </c>
      <c r="H168" s="207">
        <v>1</v>
      </c>
      <c r="I168" s="208"/>
      <c r="J168" s="209">
        <f>ROUND(I168*H168,2)</f>
        <v>0</v>
      </c>
      <c r="K168" s="210"/>
      <c r="L168" s="211"/>
      <c r="M168" s="212" t="s">
        <v>1</v>
      </c>
      <c r="N168" s="213" t="s">
        <v>38</v>
      </c>
      <c r="O168" s="88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140</v>
      </c>
      <c r="AT168" s="216" t="s">
        <v>136</v>
      </c>
      <c r="AU168" s="216" t="s">
        <v>73</v>
      </c>
      <c r="AY168" s="14" t="s">
        <v>141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4" t="s">
        <v>77</v>
      </c>
      <c r="BK168" s="217">
        <f>ROUND(I168*H168,2)</f>
        <v>0</v>
      </c>
      <c r="BL168" s="14" t="s">
        <v>142</v>
      </c>
      <c r="BM168" s="216" t="s">
        <v>630</v>
      </c>
    </row>
    <row r="169" s="2" customFormat="1" ht="24.15" customHeight="1">
      <c r="A169" s="35"/>
      <c r="B169" s="36"/>
      <c r="C169" s="203" t="s">
        <v>326</v>
      </c>
      <c r="D169" s="203" t="s">
        <v>136</v>
      </c>
      <c r="E169" s="204" t="s">
        <v>435</v>
      </c>
      <c r="F169" s="205" t="s">
        <v>436</v>
      </c>
      <c r="G169" s="206" t="s">
        <v>139</v>
      </c>
      <c r="H169" s="207">
        <v>1</v>
      </c>
      <c r="I169" s="208"/>
      <c r="J169" s="209">
        <f>ROUND(I169*H169,2)</f>
        <v>0</v>
      </c>
      <c r="K169" s="210"/>
      <c r="L169" s="211"/>
      <c r="M169" s="212" t="s">
        <v>1</v>
      </c>
      <c r="N169" s="213" t="s">
        <v>38</v>
      </c>
      <c r="O169" s="88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140</v>
      </c>
      <c r="AT169" s="216" t="s">
        <v>136</v>
      </c>
      <c r="AU169" s="216" t="s">
        <v>73</v>
      </c>
      <c r="AY169" s="14" t="s">
        <v>141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4" t="s">
        <v>77</v>
      </c>
      <c r="BK169" s="217">
        <f>ROUND(I169*H169,2)</f>
        <v>0</v>
      </c>
      <c r="BL169" s="14" t="s">
        <v>142</v>
      </c>
      <c r="BM169" s="216" t="s">
        <v>631</v>
      </c>
    </row>
    <row r="170" s="2" customFormat="1" ht="33" customHeight="1">
      <c r="A170" s="35"/>
      <c r="B170" s="36"/>
      <c r="C170" s="203" t="s">
        <v>330</v>
      </c>
      <c r="D170" s="203" t="s">
        <v>136</v>
      </c>
      <c r="E170" s="204" t="s">
        <v>439</v>
      </c>
      <c r="F170" s="205" t="s">
        <v>440</v>
      </c>
      <c r="G170" s="206" t="s">
        <v>139</v>
      </c>
      <c r="H170" s="207">
        <v>1</v>
      </c>
      <c r="I170" s="208"/>
      <c r="J170" s="209">
        <f>ROUND(I170*H170,2)</f>
        <v>0</v>
      </c>
      <c r="K170" s="210"/>
      <c r="L170" s="211"/>
      <c r="M170" s="212" t="s">
        <v>1</v>
      </c>
      <c r="N170" s="213" t="s">
        <v>38</v>
      </c>
      <c r="O170" s="88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140</v>
      </c>
      <c r="AT170" s="216" t="s">
        <v>136</v>
      </c>
      <c r="AU170" s="216" t="s">
        <v>73</v>
      </c>
      <c r="AY170" s="14" t="s">
        <v>141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4" t="s">
        <v>77</v>
      </c>
      <c r="BK170" s="217">
        <f>ROUND(I170*H170,2)</f>
        <v>0</v>
      </c>
      <c r="BL170" s="14" t="s">
        <v>142</v>
      </c>
      <c r="BM170" s="216" t="s">
        <v>632</v>
      </c>
    </row>
    <row r="171" s="2" customFormat="1" ht="37.8" customHeight="1">
      <c r="A171" s="35"/>
      <c r="B171" s="36"/>
      <c r="C171" s="203" t="s">
        <v>334</v>
      </c>
      <c r="D171" s="203" t="s">
        <v>136</v>
      </c>
      <c r="E171" s="204" t="s">
        <v>443</v>
      </c>
      <c r="F171" s="205" t="s">
        <v>444</v>
      </c>
      <c r="G171" s="206" t="s">
        <v>184</v>
      </c>
      <c r="H171" s="207">
        <v>75</v>
      </c>
      <c r="I171" s="208"/>
      <c r="J171" s="209">
        <f>ROUND(I171*H171,2)</f>
        <v>0</v>
      </c>
      <c r="K171" s="210"/>
      <c r="L171" s="211"/>
      <c r="M171" s="212" t="s">
        <v>1</v>
      </c>
      <c r="N171" s="213" t="s">
        <v>38</v>
      </c>
      <c r="O171" s="88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6" t="s">
        <v>140</v>
      </c>
      <c r="AT171" s="216" t="s">
        <v>136</v>
      </c>
      <c r="AU171" s="216" t="s">
        <v>73</v>
      </c>
      <c r="AY171" s="14" t="s">
        <v>141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4" t="s">
        <v>77</v>
      </c>
      <c r="BK171" s="217">
        <f>ROUND(I171*H171,2)</f>
        <v>0</v>
      </c>
      <c r="BL171" s="14" t="s">
        <v>142</v>
      </c>
      <c r="BM171" s="216" t="s">
        <v>633</v>
      </c>
    </row>
    <row r="172" s="2" customFormat="1" ht="37.8" customHeight="1">
      <c r="A172" s="35"/>
      <c r="B172" s="36"/>
      <c r="C172" s="232" t="s">
        <v>338</v>
      </c>
      <c r="D172" s="232" t="s">
        <v>176</v>
      </c>
      <c r="E172" s="233" t="s">
        <v>447</v>
      </c>
      <c r="F172" s="234" t="s">
        <v>448</v>
      </c>
      <c r="G172" s="235" t="s">
        <v>139</v>
      </c>
      <c r="H172" s="242">
        <v>1</v>
      </c>
      <c r="I172" s="237"/>
      <c r="J172" s="238">
        <f>ROUND(I172*H172,2)</f>
        <v>0</v>
      </c>
      <c r="K172" s="239"/>
      <c r="L172" s="41"/>
      <c r="M172" s="240" t="s">
        <v>1</v>
      </c>
      <c r="N172" s="241" t="s">
        <v>38</v>
      </c>
      <c r="O172" s="88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142</v>
      </c>
      <c r="AT172" s="216" t="s">
        <v>176</v>
      </c>
      <c r="AU172" s="216" t="s">
        <v>73</v>
      </c>
      <c r="AY172" s="14" t="s">
        <v>141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4" t="s">
        <v>77</v>
      </c>
      <c r="BK172" s="217">
        <f>ROUND(I172*H172,2)</f>
        <v>0</v>
      </c>
      <c r="BL172" s="14" t="s">
        <v>142</v>
      </c>
      <c r="BM172" s="216" t="s">
        <v>634</v>
      </c>
    </row>
    <row r="173" s="2" customFormat="1" ht="24.15" customHeight="1">
      <c r="A173" s="35"/>
      <c r="B173" s="36"/>
      <c r="C173" s="203" t="s">
        <v>342</v>
      </c>
      <c r="D173" s="203" t="s">
        <v>136</v>
      </c>
      <c r="E173" s="204" t="s">
        <v>451</v>
      </c>
      <c r="F173" s="205" t="s">
        <v>635</v>
      </c>
      <c r="G173" s="206" t="s">
        <v>139</v>
      </c>
      <c r="H173" s="207">
        <v>1</v>
      </c>
      <c r="I173" s="208"/>
      <c r="J173" s="209">
        <f>ROUND(I173*H173,2)</f>
        <v>0</v>
      </c>
      <c r="K173" s="210"/>
      <c r="L173" s="211"/>
      <c r="M173" s="212" t="s">
        <v>1</v>
      </c>
      <c r="N173" s="213" t="s">
        <v>38</v>
      </c>
      <c r="O173" s="88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6" t="s">
        <v>140</v>
      </c>
      <c r="AT173" s="216" t="s">
        <v>136</v>
      </c>
      <c r="AU173" s="216" t="s">
        <v>73</v>
      </c>
      <c r="AY173" s="14" t="s">
        <v>141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4" t="s">
        <v>77</v>
      </c>
      <c r="BK173" s="217">
        <f>ROUND(I173*H173,2)</f>
        <v>0</v>
      </c>
      <c r="BL173" s="14" t="s">
        <v>142</v>
      </c>
      <c r="BM173" s="216" t="s">
        <v>636</v>
      </c>
    </row>
    <row r="174" s="2" customFormat="1" ht="24.15" customHeight="1">
      <c r="A174" s="35"/>
      <c r="B174" s="36"/>
      <c r="C174" s="203" t="s">
        <v>346</v>
      </c>
      <c r="D174" s="203" t="s">
        <v>136</v>
      </c>
      <c r="E174" s="204" t="s">
        <v>637</v>
      </c>
      <c r="F174" s="205" t="s">
        <v>638</v>
      </c>
      <c r="G174" s="206" t="s">
        <v>139</v>
      </c>
      <c r="H174" s="207">
        <v>1</v>
      </c>
      <c r="I174" s="208"/>
      <c r="J174" s="209">
        <f>ROUND(I174*H174,2)</f>
        <v>0</v>
      </c>
      <c r="K174" s="210"/>
      <c r="L174" s="211"/>
      <c r="M174" s="212" t="s">
        <v>1</v>
      </c>
      <c r="N174" s="213" t="s">
        <v>38</v>
      </c>
      <c r="O174" s="88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6" t="s">
        <v>140</v>
      </c>
      <c r="AT174" s="216" t="s">
        <v>136</v>
      </c>
      <c r="AU174" s="216" t="s">
        <v>73</v>
      </c>
      <c r="AY174" s="14" t="s">
        <v>141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4" t="s">
        <v>77</v>
      </c>
      <c r="BK174" s="217">
        <f>ROUND(I174*H174,2)</f>
        <v>0</v>
      </c>
      <c r="BL174" s="14" t="s">
        <v>142</v>
      </c>
      <c r="BM174" s="216" t="s">
        <v>639</v>
      </c>
    </row>
    <row r="175" s="2" customFormat="1" ht="33" customHeight="1">
      <c r="A175" s="35"/>
      <c r="B175" s="36"/>
      <c r="C175" s="203" t="s">
        <v>350</v>
      </c>
      <c r="D175" s="203" t="s">
        <v>136</v>
      </c>
      <c r="E175" s="204" t="s">
        <v>640</v>
      </c>
      <c r="F175" s="205" t="s">
        <v>641</v>
      </c>
      <c r="G175" s="206" t="s">
        <v>139</v>
      </c>
      <c r="H175" s="207">
        <v>21</v>
      </c>
      <c r="I175" s="208"/>
      <c r="J175" s="209">
        <f>ROUND(I175*H175,2)</f>
        <v>0</v>
      </c>
      <c r="K175" s="210"/>
      <c r="L175" s="211"/>
      <c r="M175" s="212" t="s">
        <v>1</v>
      </c>
      <c r="N175" s="213" t="s">
        <v>38</v>
      </c>
      <c r="O175" s="88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6" t="s">
        <v>140</v>
      </c>
      <c r="AT175" s="216" t="s">
        <v>136</v>
      </c>
      <c r="AU175" s="216" t="s">
        <v>73</v>
      </c>
      <c r="AY175" s="14" t="s">
        <v>141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4" t="s">
        <v>77</v>
      </c>
      <c r="BK175" s="217">
        <f>ROUND(I175*H175,2)</f>
        <v>0</v>
      </c>
      <c r="BL175" s="14" t="s">
        <v>142</v>
      </c>
      <c r="BM175" s="216" t="s">
        <v>642</v>
      </c>
    </row>
    <row r="176" s="2" customFormat="1" ht="24.15" customHeight="1">
      <c r="A176" s="35"/>
      <c r="B176" s="36"/>
      <c r="C176" s="203" t="s">
        <v>354</v>
      </c>
      <c r="D176" s="203" t="s">
        <v>136</v>
      </c>
      <c r="E176" s="204" t="s">
        <v>643</v>
      </c>
      <c r="F176" s="205" t="s">
        <v>644</v>
      </c>
      <c r="G176" s="206" t="s">
        <v>139</v>
      </c>
      <c r="H176" s="207">
        <v>5</v>
      </c>
      <c r="I176" s="208"/>
      <c r="J176" s="209">
        <f>ROUND(I176*H176,2)</f>
        <v>0</v>
      </c>
      <c r="K176" s="210"/>
      <c r="L176" s="211"/>
      <c r="M176" s="212" t="s">
        <v>1</v>
      </c>
      <c r="N176" s="213" t="s">
        <v>38</v>
      </c>
      <c r="O176" s="88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6" t="s">
        <v>140</v>
      </c>
      <c r="AT176" s="216" t="s">
        <v>136</v>
      </c>
      <c r="AU176" s="216" t="s">
        <v>73</v>
      </c>
      <c r="AY176" s="14" t="s">
        <v>141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4" t="s">
        <v>77</v>
      </c>
      <c r="BK176" s="217">
        <f>ROUND(I176*H176,2)</f>
        <v>0</v>
      </c>
      <c r="BL176" s="14" t="s">
        <v>142</v>
      </c>
      <c r="BM176" s="216" t="s">
        <v>645</v>
      </c>
    </row>
    <row r="177" s="2" customFormat="1" ht="24.15" customHeight="1">
      <c r="A177" s="35"/>
      <c r="B177" s="36"/>
      <c r="C177" s="203" t="s">
        <v>358</v>
      </c>
      <c r="D177" s="203" t="s">
        <v>136</v>
      </c>
      <c r="E177" s="204" t="s">
        <v>646</v>
      </c>
      <c r="F177" s="205" t="s">
        <v>647</v>
      </c>
      <c r="G177" s="206" t="s">
        <v>139</v>
      </c>
      <c r="H177" s="207">
        <v>16</v>
      </c>
      <c r="I177" s="208"/>
      <c r="J177" s="209">
        <f>ROUND(I177*H177,2)</f>
        <v>0</v>
      </c>
      <c r="K177" s="210"/>
      <c r="L177" s="211"/>
      <c r="M177" s="212" t="s">
        <v>1</v>
      </c>
      <c r="N177" s="213" t="s">
        <v>38</v>
      </c>
      <c r="O177" s="88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6" t="s">
        <v>140</v>
      </c>
      <c r="AT177" s="216" t="s">
        <v>136</v>
      </c>
      <c r="AU177" s="216" t="s">
        <v>73</v>
      </c>
      <c r="AY177" s="14" t="s">
        <v>141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4" t="s">
        <v>77</v>
      </c>
      <c r="BK177" s="217">
        <f>ROUND(I177*H177,2)</f>
        <v>0</v>
      </c>
      <c r="BL177" s="14" t="s">
        <v>142</v>
      </c>
      <c r="BM177" s="216" t="s">
        <v>648</v>
      </c>
    </row>
    <row r="178" s="2" customFormat="1" ht="37.8" customHeight="1">
      <c r="A178" s="35"/>
      <c r="B178" s="36"/>
      <c r="C178" s="203" t="s">
        <v>362</v>
      </c>
      <c r="D178" s="203" t="s">
        <v>136</v>
      </c>
      <c r="E178" s="204" t="s">
        <v>649</v>
      </c>
      <c r="F178" s="205" t="s">
        <v>650</v>
      </c>
      <c r="G178" s="206" t="s">
        <v>139</v>
      </c>
      <c r="H178" s="207">
        <v>10</v>
      </c>
      <c r="I178" s="208"/>
      <c r="J178" s="209">
        <f>ROUND(I178*H178,2)</f>
        <v>0</v>
      </c>
      <c r="K178" s="210"/>
      <c r="L178" s="211"/>
      <c r="M178" s="212" t="s">
        <v>1</v>
      </c>
      <c r="N178" s="213" t="s">
        <v>38</v>
      </c>
      <c r="O178" s="88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6" t="s">
        <v>140</v>
      </c>
      <c r="AT178" s="216" t="s">
        <v>136</v>
      </c>
      <c r="AU178" s="216" t="s">
        <v>73</v>
      </c>
      <c r="AY178" s="14" t="s">
        <v>141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4" t="s">
        <v>77</v>
      </c>
      <c r="BK178" s="217">
        <f>ROUND(I178*H178,2)</f>
        <v>0</v>
      </c>
      <c r="BL178" s="14" t="s">
        <v>142</v>
      </c>
      <c r="BM178" s="216" t="s">
        <v>651</v>
      </c>
    </row>
    <row r="179" s="2" customFormat="1" ht="24.15" customHeight="1">
      <c r="A179" s="35"/>
      <c r="B179" s="36"/>
      <c r="C179" s="203" t="s">
        <v>366</v>
      </c>
      <c r="D179" s="203" t="s">
        <v>136</v>
      </c>
      <c r="E179" s="204" t="s">
        <v>652</v>
      </c>
      <c r="F179" s="205" t="s">
        <v>653</v>
      </c>
      <c r="G179" s="206" t="s">
        <v>139</v>
      </c>
      <c r="H179" s="207">
        <v>11</v>
      </c>
      <c r="I179" s="208"/>
      <c r="J179" s="209">
        <f>ROUND(I179*H179,2)</f>
        <v>0</v>
      </c>
      <c r="K179" s="210"/>
      <c r="L179" s="211"/>
      <c r="M179" s="212" t="s">
        <v>1</v>
      </c>
      <c r="N179" s="213" t="s">
        <v>38</v>
      </c>
      <c r="O179" s="88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6" t="s">
        <v>140</v>
      </c>
      <c r="AT179" s="216" t="s">
        <v>136</v>
      </c>
      <c r="AU179" s="216" t="s">
        <v>73</v>
      </c>
      <c r="AY179" s="14" t="s">
        <v>141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4" t="s">
        <v>77</v>
      </c>
      <c r="BK179" s="217">
        <f>ROUND(I179*H179,2)</f>
        <v>0</v>
      </c>
      <c r="BL179" s="14" t="s">
        <v>142</v>
      </c>
      <c r="BM179" s="216" t="s">
        <v>654</v>
      </c>
    </row>
    <row r="180" s="2" customFormat="1" ht="16.5" customHeight="1">
      <c r="A180" s="35"/>
      <c r="B180" s="36"/>
      <c r="C180" s="232" t="s">
        <v>370</v>
      </c>
      <c r="D180" s="232" t="s">
        <v>176</v>
      </c>
      <c r="E180" s="233" t="s">
        <v>455</v>
      </c>
      <c r="F180" s="234" t="s">
        <v>655</v>
      </c>
      <c r="G180" s="235" t="s">
        <v>139</v>
      </c>
      <c r="H180" s="242">
        <v>1</v>
      </c>
      <c r="I180" s="237"/>
      <c r="J180" s="238">
        <f>ROUND(I180*H180,2)</f>
        <v>0</v>
      </c>
      <c r="K180" s="239"/>
      <c r="L180" s="41"/>
      <c r="M180" s="240" t="s">
        <v>1</v>
      </c>
      <c r="N180" s="241" t="s">
        <v>38</v>
      </c>
      <c r="O180" s="88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6" t="s">
        <v>142</v>
      </c>
      <c r="AT180" s="216" t="s">
        <v>176</v>
      </c>
      <c r="AU180" s="216" t="s">
        <v>73</v>
      </c>
      <c r="AY180" s="14" t="s">
        <v>141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4" t="s">
        <v>77</v>
      </c>
      <c r="BK180" s="217">
        <f>ROUND(I180*H180,2)</f>
        <v>0</v>
      </c>
      <c r="BL180" s="14" t="s">
        <v>142</v>
      </c>
      <c r="BM180" s="216" t="s">
        <v>656</v>
      </c>
    </row>
    <row r="181" s="2" customFormat="1" ht="33" customHeight="1">
      <c r="A181" s="35"/>
      <c r="B181" s="36"/>
      <c r="C181" s="203" t="s">
        <v>374</v>
      </c>
      <c r="D181" s="203" t="s">
        <v>136</v>
      </c>
      <c r="E181" s="204" t="s">
        <v>479</v>
      </c>
      <c r="F181" s="205" t="s">
        <v>480</v>
      </c>
      <c r="G181" s="206" t="s">
        <v>139</v>
      </c>
      <c r="H181" s="207">
        <v>1</v>
      </c>
      <c r="I181" s="208"/>
      <c r="J181" s="209">
        <f>ROUND(I181*H181,2)</f>
        <v>0</v>
      </c>
      <c r="K181" s="210"/>
      <c r="L181" s="211"/>
      <c r="M181" s="212" t="s">
        <v>1</v>
      </c>
      <c r="N181" s="213" t="s">
        <v>38</v>
      </c>
      <c r="O181" s="88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6" t="s">
        <v>140</v>
      </c>
      <c r="AT181" s="216" t="s">
        <v>136</v>
      </c>
      <c r="AU181" s="216" t="s">
        <v>73</v>
      </c>
      <c r="AY181" s="14" t="s">
        <v>141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4" t="s">
        <v>77</v>
      </c>
      <c r="BK181" s="217">
        <f>ROUND(I181*H181,2)</f>
        <v>0</v>
      </c>
      <c r="BL181" s="14" t="s">
        <v>142</v>
      </c>
      <c r="BM181" s="216" t="s">
        <v>657</v>
      </c>
    </row>
    <row r="182" s="2" customFormat="1" ht="16.5" customHeight="1">
      <c r="A182" s="35"/>
      <c r="B182" s="36"/>
      <c r="C182" s="232" t="s">
        <v>378</v>
      </c>
      <c r="D182" s="232" t="s">
        <v>176</v>
      </c>
      <c r="E182" s="233" t="s">
        <v>658</v>
      </c>
      <c r="F182" s="234" t="s">
        <v>659</v>
      </c>
      <c r="G182" s="235" t="s">
        <v>139</v>
      </c>
      <c r="H182" s="242">
        <v>21</v>
      </c>
      <c r="I182" s="237"/>
      <c r="J182" s="238">
        <f>ROUND(I182*H182,2)</f>
        <v>0</v>
      </c>
      <c r="K182" s="239"/>
      <c r="L182" s="41"/>
      <c r="M182" s="240" t="s">
        <v>1</v>
      </c>
      <c r="N182" s="241" t="s">
        <v>38</v>
      </c>
      <c r="O182" s="88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6" t="s">
        <v>142</v>
      </c>
      <c r="AT182" s="216" t="s">
        <v>176</v>
      </c>
      <c r="AU182" s="216" t="s">
        <v>73</v>
      </c>
      <c r="AY182" s="14" t="s">
        <v>141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4" t="s">
        <v>77</v>
      </c>
      <c r="BK182" s="217">
        <f>ROUND(I182*H182,2)</f>
        <v>0</v>
      </c>
      <c r="BL182" s="14" t="s">
        <v>142</v>
      </c>
      <c r="BM182" s="216" t="s">
        <v>660</v>
      </c>
    </row>
    <row r="183" s="2" customFormat="1" ht="16.5" customHeight="1">
      <c r="A183" s="35"/>
      <c r="B183" s="36"/>
      <c r="C183" s="232" t="s">
        <v>382</v>
      </c>
      <c r="D183" s="232" t="s">
        <v>176</v>
      </c>
      <c r="E183" s="233" t="s">
        <v>661</v>
      </c>
      <c r="F183" s="234" t="s">
        <v>662</v>
      </c>
      <c r="G183" s="235" t="s">
        <v>139</v>
      </c>
      <c r="H183" s="242">
        <v>21</v>
      </c>
      <c r="I183" s="237"/>
      <c r="J183" s="238">
        <f>ROUND(I183*H183,2)</f>
        <v>0</v>
      </c>
      <c r="K183" s="239"/>
      <c r="L183" s="41"/>
      <c r="M183" s="240" t="s">
        <v>1</v>
      </c>
      <c r="N183" s="241" t="s">
        <v>38</v>
      </c>
      <c r="O183" s="88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6" t="s">
        <v>142</v>
      </c>
      <c r="AT183" s="216" t="s">
        <v>176</v>
      </c>
      <c r="AU183" s="216" t="s">
        <v>73</v>
      </c>
      <c r="AY183" s="14" t="s">
        <v>141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4" t="s">
        <v>77</v>
      </c>
      <c r="BK183" s="217">
        <f>ROUND(I183*H183,2)</f>
        <v>0</v>
      </c>
      <c r="BL183" s="14" t="s">
        <v>142</v>
      </c>
      <c r="BM183" s="216" t="s">
        <v>663</v>
      </c>
    </row>
    <row r="184" s="2" customFormat="1" ht="16.5" customHeight="1">
      <c r="A184" s="35"/>
      <c r="B184" s="36"/>
      <c r="C184" s="232" t="s">
        <v>386</v>
      </c>
      <c r="D184" s="232" t="s">
        <v>176</v>
      </c>
      <c r="E184" s="233" t="s">
        <v>664</v>
      </c>
      <c r="F184" s="234" t="s">
        <v>665</v>
      </c>
      <c r="G184" s="235" t="s">
        <v>139</v>
      </c>
      <c r="H184" s="242">
        <v>5</v>
      </c>
      <c r="I184" s="237"/>
      <c r="J184" s="238">
        <f>ROUND(I184*H184,2)</f>
        <v>0</v>
      </c>
      <c r="K184" s="239"/>
      <c r="L184" s="41"/>
      <c r="M184" s="240" t="s">
        <v>1</v>
      </c>
      <c r="N184" s="241" t="s">
        <v>38</v>
      </c>
      <c r="O184" s="88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6" t="s">
        <v>142</v>
      </c>
      <c r="AT184" s="216" t="s">
        <v>176</v>
      </c>
      <c r="AU184" s="216" t="s">
        <v>73</v>
      </c>
      <c r="AY184" s="14" t="s">
        <v>141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4" t="s">
        <v>77</v>
      </c>
      <c r="BK184" s="217">
        <f>ROUND(I184*H184,2)</f>
        <v>0</v>
      </c>
      <c r="BL184" s="14" t="s">
        <v>142</v>
      </c>
      <c r="BM184" s="216" t="s">
        <v>666</v>
      </c>
    </row>
    <row r="185" s="2" customFormat="1" ht="16.5" customHeight="1">
      <c r="A185" s="35"/>
      <c r="B185" s="36"/>
      <c r="C185" s="232" t="s">
        <v>390</v>
      </c>
      <c r="D185" s="232" t="s">
        <v>176</v>
      </c>
      <c r="E185" s="233" t="s">
        <v>667</v>
      </c>
      <c r="F185" s="234" t="s">
        <v>668</v>
      </c>
      <c r="G185" s="235" t="s">
        <v>139</v>
      </c>
      <c r="H185" s="242">
        <v>16</v>
      </c>
      <c r="I185" s="237"/>
      <c r="J185" s="238">
        <f>ROUND(I185*H185,2)</f>
        <v>0</v>
      </c>
      <c r="K185" s="239"/>
      <c r="L185" s="41"/>
      <c r="M185" s="240" t="s">
        <v>1</v>
      </c>
      <c r="N185" s="241" t="s">
        <v>38</v>
      </c>
      <c r="O185" s="88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6" t="s">
        <v>142</v>
      </c>
      <c r="AT185" s="216" t="s">
        <v>176</v>
      </c>
      <c r="AU185" s="216" t="s">
        <v>73</v>
      </c>
      <c r="AY185" s="14" t="s">
        <v>141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4" t="s">
        <v>77</v>
      </c>
      <c r="BK185" s="217">
        <f>ROUND(I185*H185,2)</f>
        <v>0</v>
      </c>
      <c r="BL185" s="14" t="s">
        <v>142</v>
      </c>
      <c r="BM185" s="216" t="s">
        <v>669</v>
      </c>
    </row>
    <row r="186" s="2" customFormat="1" ht="16.5" customHeight="1">
      <c r="A186" s="35"/>
      <c r="B186" s="36"/>
      <c r="C186" s="232" t="s">
        <v>394</v>
      </c>
      <c r="D186" s="232" t="s">
        <v>176</v>
      </c>
      <c r="E186" s="233" t="s">
        <v>670</v>
      </c>
      <c r="F186" s="234" t="s">
        <v>671</v>
      </c>
      <c r="G186" s="235" t="s">
        <v>139</v>
      </c>
      <c r="H186" s="242">
        <v>1</v>
      </c>
      <c r="I186" s="237"/>
      <c r="J186" s="238">
        <f>ROUND(I186*H186,2)</f>
        <v>0</v>
      </c>
      <c r="K186" s="239"/>
      <c r="L186" s="41"/>
      <c r="M186" s="240" t="s">
        <v>1</v>
      </c>
      <c r="N186" s="241" t="s">
        <v>38</v>
      </c>
      <c r="O186" s="88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6" t="s">
        <v>142</v>
      </c>
      <c r="AT186" s="216" t="s">
        <v>176</v>
      </c>
      <c r="AU186" s="216" t="s">
        <v>73</v>
      </c>
      <c r="AY186" s="14" t="s">
        <v>141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4" t="s">
        <v>77</v>
      </c>
      <c r="BK186" s="217">
        <f>ROUND(I186*H186,2)</f>
        <v>0</v>
      </c>
      <c r="BL186" s="14" t="s">
        <v>142</v>
      </c>
      <c r="BM186" s="216" t="s">
        <v>672</v>
      </c>
    </row>
    <row r="187" s="2" customFormat="1" ht="24.15" customHeight="1">
      <c r="A187" s="35"/>
      <c r="B187" s="36"/>
      <c r="C187" s="232" t="s">
        <v>398</v>
      </c>
      <c r="D187" s="232" t="s">
        <v>176</v>
      </c>
      <c r="E187" s="233" t="s">
        <v>673</v>
      </c>
      <c r="F187" s="234" t="s">
        <v>674</v>
      </c>
      <c r="G187" s="235" t="s">
        <v>139</v>
      </c>
      <c r="H187" s="242">
        <v>21</v>
      </c>
      <c r="I187" s="237"/>
      <c r="J187" s="238">
        <f>ROUND(I187*H187,2)</f>
        <v>0</v>
      </c>
      <c r="K187" s="239"/>
      <c r="L187" s="41"/>
      <c r="M187" s="240" t="s">
        <v>1</v>
      </c>
      <c r="N187" s="241" t="s">
        <v>38</v>
      </c>
      <c r="O187" s="88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6" t="s">
        <v>142</v>
      </c>
      <c r="AT187" s="216" t="s">
        <v>176</v>
      </c>
      <c r="AU187" s="216" t="s">
        <v>73</v>
      </c>
      <c r="AY187" s="14" t="s">
        <v>141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4" t="s">
        <v>77</v>
      </c>
      <c r="BK187" s="217">
        <f>ROUND(I187*H187,2)</f>
        <v>0</v>
      </c>
      <c r="BL187" s="14" t="s">
        <v>142</v>
      </c>
      <c r="BM187" s="216" t="s">
        <v>675</v>
      </c>
    </row>
    <row r="188" s="2" customFormat="1" ht="16.5" customHeight="1">
      <c r="A188" s="35"/>
      <c r="B188" s="36"/>
      <c r="C188" s="232" t="s">
        <v>402</v>
      </c>
      <c r="D188" s="232" t="s">
        <v>176</v>
      </c>
      <c r="E188" s="233" t="s">
        <v>676</v>
      </c>
      <c r="F188" s="234" t="s">
        <v>677</v>
      </c>
      <c r="G188" s="235" t="s">
        <v>139</v>
      </c>
      <c r="H188" s="242">
        <v>1</v>
      </c>
      <c r="I188" s="237"/>
      <c r="J188" s="238">
        <f>ROUND(I188*H188,2)</f>
        <v>0</v>
      </c>
      <c r="K188" s="239"/>
      <c r="L188" s="41"/>
      <c r="M188" s="240" t="s">
        <v>1</v>
      </c>
      <c r="N188" s="241" t="s">
        <v>38</v>
      </c>
      <c r="O188" s="88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6" t="s">
        <v>142</v>
      </c>
      <c r="AT188" s="216" t="s">
        <v>176</v>
      </c>
      <c r="AU188" s="216" t="s">
        <v>73</v>
      </c>
      <c r="AY188" s="14" t="s">
        <v>141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4" t="s">
        <v>77</v>
      </c>
      <c r="BK188" s="217">
        <f>ROUND(I188*H188,2)</f>
        <v>0</v>
      </c>
      <c r="BL188" s="14" t="s">
        <v>142</v>
      </c>
      <c r="BM188" s="216" t="s">
        <v>678</v>
      </c>
    </row>
    <row r="189" s="2" customFormat="1" ht="24.15" customHeight="1">
      <c r="A189" s="35"/>
      <c r="B189" s="36"/>
      <c r="C189" s="232" t="s">
        <v>406</v>
      </c>
      <c r="D189" s="232" t="s">
        <v>176</v>
      </c>
      <c r="E189" s="233" t="s">
        <v>679</v>
      </c>
      <c r="F189" s="234" t="s">
        <v>680</v>
      </c>
      <c r="G189" s="235" t="s">
        <v>139</v>
      </c>
      <c r="H189" s="242">
        <v>1</v>
      </c>
      <c r="I189" s="237"/>
      <c r="J189" s="238">
        <f>ROUND(I189*H189,2)</f>
        <v>0</v>
      </c>
      <c r="K189" s="239"/>
      <c r="L189" s="41"/>
      <c r="M189" s="240" t="s">
        <v>1</v>
      </c>
      <c r="N189" s="241" t="s">
        <v>38</v>
      </c>
      <c r="O189" s="88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6" t="s">
        <v>142</v>
      </c>
      <c r="AT189" s="216" t="s">
        <v>176</v>
      </c>
      <c r="AU189" s="216" t="s">
        <v>73</v>
      </c>
      <c r="AY189" s="14" t="s">
        <v>141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4" t="s">
        <v>77</v>
      </c>
      <c r="BK189" s="217">
        <f>ROUND(I189*H189,2)</f>
        <v>0</v>
      </c>
      <c r="BL189" s="14" t="s">
        <v>142</v>
      </c>
      <c r="BM189" s="216" t="s">
        <v>681</v>
      </c>
    </row>
    <row r="190" s="2" customFormat="1" ht="16.5" customHeight="1">
      <c r="A190" s="35"/>
      <c r="B190" s="36"/>
      <c r="C190" s="232" t="s">
        <v>410</v>
      </c>
      <c r="D190" s="232" t="s">
        <v>176</v>
      </c>
      <c r="E190" s="233" t="s">
        <v>503</v>
      </c>
      <c r="F190" s="234" t="s">
        <v>504</v>
      </c>
      <c r="G190" s="235" t="s">
        <v>139</v>
      </c>
      <c r="H190" s="242">
        <v>1</v>
      </c>
      <c r="I190" s="237"/>
      <c r="J190" s="238">
        <f>ROUND(I190*H190,2)</f>
        <v>0</v>
      </c>
      <c r="K190" s="239"/>
      <c r="L190" s="41"/>
      <c r="M190" s="240" t="s">
        <v>1</v>
      </c>
      <c r="N190" s="241" t="s">
        <v>38</v>
      </c>
      <c r="O190" s="88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6" t="s">
        <v>142</v>
      </c>
      <c r="AT190" s="216" t="s">
        <v>176</v>
      </c>
      <c r="AU190" s="216" t="s">
        <v>73</v>
      </c>
      <c r="AY190" s="14" t="s">
        <v>141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4" t="s">
        <v>77</v>
      </c>
      <c r="BK190" s="217">
        <f>ROUND(I190*H190,2)</f>
        <v>0</v>
      </c>
      <c r="BL190" s="14" t="s">
        <v>142</v>
      </c>
      <c r="BM190" s="216" t="s">
        <v>682</v>
      </c>
    </row>
    <row r="191" s="2" customFormat="1" ht="37.8" customHeight="1">
      <c r="A191" s="35"/>
      <c r="B191" s="36"/>
      <c r="C191" s="232" t="s">
        <v>414</v>
      </c>
      <c r="D191" s="232" t="s">
        <v>176</v>
      </c>
      <c r="E191" s="233" t="s">
        <v>507</v>
      </c>
      <c r="F191" s="234" t="s">
        <v>508</v>
      </c>
      <c r="G191" s="235" t="s">
        <v>139</v>
      </c>
      <c r="H191" s="242">
        <v>1</v>
      </c>
      <c r="I191" s="237"/>
      <c r="J191" s="238">
        <f>ROUND(I191*H191,2)</f>
        <v>0</v>
      </c>
      <c r="K191" s="239"/>
      <c r="L191" s="41"/>
      <c r="M191" s="240" t="s">
        <v>1</v>
      </c>
      <c r="N191" s="241" t="s">
        <v>38</v>
      </c>
      <c r="O191" s="88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6" t="s">
        <v>142</v>
      </c>
      <c r="AT191" s="216" t="s">
        <v>176</v>
      </c>
      <c r="AU191" s="216" t="s">
        <v>73</v>
      </c>
      <c r="AY191" s="14" t="s">
        <v>141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4" t="s">
        <v>77</v>
      </c>
      <c r="BK191" s="217">
        <f>ROUND(I191*H191,2)</f>
        <v>0</v>
      </c>
      <c r="BL191" s="14" t="s">
        <v>142</v>
      </c>
      <c r="BM191" s="216" t="s">
        <v>683</v>
      </c>
    </row>
    <row r="192" s="2" customFormat="1" ht="37.8" customHeight="1">
      <c r="A192" s="35"/>
      <c r="B192" s="36"/>
      <c r="C192" s="232" t="s">
        <v>418</v>
      </c>
      <c r="D192" s="232" t="s">
        <v>176</v>
      </c>
      <c r="E192" s="233" t="s">
        <v>511</v>
      </c>
      <c r="F192" s="234" t="s">
        <v>512</v>
      </c>
      <c r="G192" s="235" t="s">
        <v>139</v>
      </c>
      <c r="H192" s="242">
        <v>1</v>
      </c>
      <c r="I192" s="237"/>
      <c r="J192" s="238">
        <f>ROUND(I192*H192,2)</f>
        <v>0</v>
      </c>
      <c r="K192" s="239"/>
      <c r="L192" s="41"/>
      <c r="M192" s="240" t="s">
        <v>1</v>
      </c>
      <c r="N192" s="241" t="s">
        <v>38</v>
      </c>
      <c r="O192" s="88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142</v>
      </c>
      <c r="AT192" s="216" t="s">
        <v>176</v>
      </c>
      <c r="AU192" s="216" t="s">
        <v>73</v>
      </c>
      <c r="AY192" s="14" t="s">
        <v>141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4" t="s">
        <v>77</v>
      </c>
      <c r="BK192" s="217">
        <f>ROUND(I192*H192,2)</f>
        <v>0</v>
      </c>
      <c r="BL192" s="14" t="s">
        <v>142</v>
      </c>
      <c r="BM192" s="216" t="s">
        <v>684</v>
      </c>
    </row>
    <row r="193" s="2" customFormat="1" ht="16.5" customHeight="1">
      <c r="A193" s="35"/>
      <c r="B193" s="36"/>
      <c r="C193" s="232" t="s">
        <v>422</v>
      </c>
      <c r="D193" s="232" t="s">
        <v>176</v>
      </c>
      <c r="E193" s="233" t="s">
        <v>685</v>
      </c>
      <c r="F193" s="234" t="s">
        <v>686</v>
      </c>
      <c r="G193" s="235" t="s">
        <v>139</v>
      </c>
      <c r="H193" s="242">
        <v>1</v>
      </c>
      <c r="I193" s="237"/>
      <c r="J193" s="238">
        <f>ROUND(I193*H193,2)</f>
        <v>0</v>
      </c>
      <c r="K193" s="239"/>
      <c r="L193" s="41"/>
      <c r="M193" s="240" t="s">
        <v>1</v>
      </c>
      <c r="N193" s="241" t="s">
        <v>38</v>
      </c>
      <c r="O193" s="88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6" t="s">
        <v>142</v>
      </c>
      <c r="AT193" s="216" t="s">
        <v>176</v>
      </c>
      <c r="AU193" s="216" t="s">
        <v>73</v>
      </c>
      <c r="AY193" s="14" t="s">
        <v>141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4" t="s">
        <v>77</v>
      </c>
      <c r="BK193" s="217">
        <f>ROUND(I193*H193,2)</f>
        <v>0</v>
      </c>
      <c r="BL193" s="14" t="s">
        <v>142</v>
      </c>
      <c r="BM193" s="216" t="s">
        <v>687</v>
      </c>
    </row>
    <row r="194" s="2" customFormat="1" ht="24.15" customHeight="1">
      <c r="A194" s="35"/>
      <c r="B194" s="36"/>
      <c r="C194" s="232" t="s">
        <v>426</v>
      </c>
      <c r="D194" s="232" t="s">
        <v>176</v>
      </c>
      <c r="E194" s="233" t="s">
        <v>519</v>
      </c>
      <c r="F194" s="234" t="s">
        <v>520</v>
      </c>
      <c r="G194" s="235" t="s">
        <v>240</v>
      </c>
      <c r="H194" s="242">
        <v>20</v>
      </c>
      <c r="I194" s="237"/>
      <c r="J194" s="238">
        <f>ROUND(I194*H194,2)</f>
        <v>0</v>
      </c>
      <c r="K194" s="239"/>
      <c r="L194" s="41"/>
      <c r="M194" s="240" t="s">
        <v>1</v>
      </c>
      <c r="N194" s="241" t="s">
        <v>38</v>
      </c>
      <c r="O194" s="88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6" t="s">
        <v>142</v>
      </c>
      <c r="AT194" s="216" t="s">
        <v>176</v>
      </c>
      <c r="AU194" s="216" t="s">
        <v>73</v>
      </c>
      <c r="AY194" s="14" t="s">
        <v>141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4" t="s">
        <v>77</v>
      </c>
      <c r="BK194" s="217">
        <f>ROUND(I194*H194,2)</f>
        <v>0</v>
      </c>
      <c r="BL194" s="14" t="s">
        <v>142</v>
      </c>
      <c r="BM194" s="216" t="s">
        <v>688</v>
      </c>
    </row>
    <row r="195" s="2" customFormat="1" ht="21.75" customHeight="1">
      <c r="A195" s="35"/>
      <c r="B195" s="36"/>
      <c r="C195" s="203" t="s">
        <v>430</v>
      </c>
      <c r="D195" s="203" t="s">
        <v>136</v>
      </c>
      <c r="E195" s="204" t="s">
        <v>523</v>
      </c>
      <c r="F195" s="205" t="s">
        <v>524</v>
      </c>
      <c r="G195" s="206" t="s">
        <v>139</v>
      </c>
      <c r="H195" s="207">
        <v>1</v>
      </c>
      <c r="I195" s="208"/>
      <c r="J195" s="209">
        <f>ROUND(I195*H195,2)</f>
        <v>0</v>
      </c>
      <c r="K195" s="210"/>
      <c r="L195" s="211"/>
      <c r="M195" s="212" t="s">
        <v>1</v>
      </c>
      <c r="N195" s="213" t="s">
        <v>38</v>
      </c>
      <c r="O195" s="88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6" t="s">
        <v>140</v>
      </c>
      <c r="AT195" s="216" t="s">
        <v>136</v>
      </c>
      <c r="AU195" s="216" t="s">
        <v>73</v>
      </c>
      <c r="AY195" s="14" t="s">
        <v>141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4" t="s">
        <v>77</v>
      </c>
      <c r="BK195" s="217">
        <f>ROUND(I195*H195,2)</f>
        <v>0</v>
      </c>
      <c r="BL195" s="14" t="s">
        <v>142</v>
      </c>
      <c r="BM195" s="216" t="s">
        <v>689</v>
      </c>
    </row>
    <row r="196" s="2" customFormat="1" ht="24.15" customHeight="1">
      <c r="A196" s="35"/>
      <c r="B196" s="36"/>
      <c r="C196" s="203" t="s">
        <v>434</v>
      </c>
      <c r="D196" s="203" t="s">
        <v>136</v>
      </c>
      <c r="E196" s="204" t="s">
        <v>531</v>
      </c>
      <c r="F196" s="205" t="s">
        <v>532</v>
      </c>
      <c r="G196" s="206" t="s">
        <v>139</v>
      </c>
      <c r="H196" s="207">
        <v>1</v>
      </c>
      <c r="I196" s="208"/>
      <c r="J196" s="209">
        <f>ROUND(I196*H196,2)</f>
        <v>0</v>
      </c>
      <c r="K196" s="210"/>
      <c r="L196" s="211"/>
      <c r="M196" s="243" t="s">
        <v>1</v>
      </c>
      <c r="N196" s="244" t="s">
        <v>38</v>
      </c>
      <c r="O196" s="245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6" t="s">
        <v>140</v>
      </c>
      <c r="AT196" s="216" t="s">
        <v>136</v>
      </c>
      <c r="AU196" s="216" t="s">
        <v>73</v>
      </c>
      <c r="AY196" s="14" t="s">
        <v>141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4" t="s">
        <v>77</v>
      </c>
      <c r="BK196" s="217">
        <f>ROUND(I196*H196,2)</f>
        <v>0</v>
      </c>
      <c r="BL196" s="14" t="s">
        <v>142</v>
      </c>
      <c r="BM196" s="216" t="s">
        <v>690</v>
      </c>
    </row>
    <row r="197" s="2" customFormat="1" ht="6.96" customHeight="1">
      <c r="A197" s="35"/>
      <c r="B197" s="63"/>
      <c r="C197" s="64"/>
      <c r="D197" s="64"/>
      <c r="E197" s="64"/>
      <c r="F197" s="64"/>
      <c r="G197" s="64"/>
      <c r="H197" s="64"/>
      <c r="I197" s="64"/>
      <c r="J197" s="64"/>
      <c r="K197" s="64"/>
      <c r="L197" s="41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sheet="1" autoFilter="0" formatColumns="0" formatRows="0" objects="1" scenarios="1" spinCount="100000" saltValue="/+EJm+isMz690lElm9tLt/T88P9Tu7ENJO598BLXOxgC6s7SXkHmv7rXlPctOfNHZ1k0ZllzDNdQwY9ttPug/Q==" hashValue="OY2Bo1urKo2orNJxEIodb91cz2JvMRWjOIE8rKvW/aW9OvWqlhsFmEky18Sm7+Pq/zjOBE09qAm3TXlxwwwsUw==" algorithmName="SHA-512" password="CC35"/>
  <autoFilter ref="C119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114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691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ROUND((SUM(BE120:BE122)),  2)</f>
        <v>0</v>
      </c>
      <c r="G35" s="35"/>
      <c r="H35" s="35"/>
      <c r="I35" s="161">
        <v>0.20999999999999999</v>
      </c>
      <c r="J35" s="160">
        <f>ROUND(((SUM(BE120:BE122))*I35),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ROUND((SUM(BF120:BF122)),  2)</f>
        <v>0</v>
      </c>
      <c r="G36" s="35"/>
      <c r="H36" s="35"/>
      <c r="I36" s="161">
        <v>0.12</v>
      </c>
      <c r="J36" s="160">
        <f>ROUND(((SUM(BF120:BF122))*I36),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ROUND((SUM(BG120:BG122)),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ROUND((SUM(BH120:BH122)),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ROUND((SUM(BI120:BI122)),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05 - HSV - Kamerový systém ŽST Jihlava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informačních systémů v ŽST Jihlava a ŽST Havlíčkův Brod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113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114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05 - HSV - Kamerový systém ŽST Jihlava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 </v>
      </c>
      <c r="G114" s="37"/>
      <c r="H114" s="37"/>
      <c r="I114" s="29" t="s">
        <v>22</v>
      </c>
      <c r="J114" s="76" t="str">
        <f>IF(J14="","",J14)</f>
        <v>2. 7. 2024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 xml:space="preserve"> </v>
      </c>
      <c r="G116" s="37"/>
      <c r="H116" s="37"/>
      <c r="I116" s="29" t="s">
        <v>29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IF(E20="","",E20)</f>
        <v>Vyplň údaj</v>
      </c>
      <c r="G117" s="37"/>
      <c r="H117" s="37"/>
      <c r="I117" s="29" t="s">
        <v>31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0" customFormat="1" ht="29.28" customHeight="1">
      <c r="A119" s="191"/>
      <c r="B119" s="192"/>
      <c r="C119" s="193" t="s">
        <v>124</v>
      </c>
      <c r="D119" s="194" t="s">
        <v>58</v>
      </c>
      <c r="E119" s="194" t="s">
        <v>54</v>
      </c>
      <c r="F119" s="194" t="s">
        <v>55</v>
      </c>
      <c r="G119" s="194" t="s">
        <v>125</v>
      </c>
      <c r="H119" s="194" t="s">
        <v>126</v>
      </c>
      <c r="I119" s="194" t="s">
        <v>127</v>
      </c>
      <c r="J119" s="195" t="s">
        <v>119</v>
      </c>
      <c r="K119" s="196" t="s">
        <v>128</v>
      </c>
      <c r="L119" s="197"/>
      <c r="M119" s="97" t="s">
        <v>1</v>
      </c>
      <c r="N119" s="98" t="s">
        <v>37</v>
      </c>
      <c r="O119" s="98" t="s">
        <v>129</v>
      </c>
      <c r="P119" s="98" t="s">
        <v>130</v>
      </c>
      <c r="Q119" s="98" t="s">
        <v>131</v>
      </c>
      <c r="R119" s="98" t="s">
        <v>132</v>
      </c>
      <c r="S119" s="98" t="s">
        <v>133</v>
      </c>
      <c r="T119" s="99" t="s">
        <v>134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5"/>
      <c r="B120" s="36"/>
      <c r="C120" s="104" t="s">
        <v>135</v>
      </c>
      <c r="D120" s="37"/>
      <c r="E120" s="37"/>
      <c r="F120" s="37"/>
      <c r="G120" s="37"/>
      <c r="H120" s="37"/>
      <c r="I120" s="37"/>
      <c r="J120" s="198">
        <f>BK120</f>
        <v>0</v>
      </c>
      <c r="K120" s="37"/>
      <c r="L120" s="41"/>
      <c r="M120" s="100"/>
      <c r="N120" s="199"/>
      <c r="O120" s="101"/>
      <c r="P120" s="200">
        <f>SUM(P121:P122)</f>
        <v>0</v>
      </c>
      <c r="Q120" s="101"/>
      <c r="R120" s="200">
        <f>SUM(R121:R122)</f>
        <v>0</v>
      </c>
      <c r="S120" s="101"/>
      <c r="T120" s="201">
        <f>SUM(T121:T122)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121</v>
      </c>
      <c r="BK120" s="202">
        <f>SUM(BK121:BK122)</f>
        <v>0</v>
      </c>
    </row>
    <row r="121" s="2" customFormat="1" ht="24.15" customHeight="1">
      <c r="A121" s="35"/>
      <c r="B121" s="36"/>
      <c r="C121" s="232" t="s">
        <v>77</v>
      </c>
      <c r="D121" s="232" t="s">
        <v>176</v>
      </c>
      <c r="E121" s="233" t="s">
        <v>540</v>
      </c>
      <c r="F121" s="234" t="s">
        <v>541</v>
      </c>
      <c r="G121" s="235" t="s">
        <v>542</v>
      </c>
      <c r="H121" s="242">
        <v>24</v>
      </c>
      <c r="I121" s="237"/>
      <c r="J121" s="238">
        <f>ROUND(I121*H121,2)</f>
        <v>0</v>
      </c>
      <c r="K121" s="239"/>
      <c r="L121" s="41"/>
      <c r="M121" s="240" t="s">
        <v>1</v>
      </c>
      <c r="N121" s="241" t="s">
        <v>38</v>
      </c>
      <c r="O121" s="88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6" t="s">
        <v>142</v>
      </c>
      <c r="AT121" s="216" t="s">
        <v>176</v>
      </c>
      <c r="AU121" s="216" t="s">
        <v>73</v>
      </c>
      <c r="AY121" s="14" t="s">
        <v>141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4" t="s">
        <v>77</v>
      </c>
      <c r="BK121" s="217">
        <f>ROUND(I121*H121,2)</f>
        <v>0</v>
      </c>
      <c r="BL121" s="14" t="s">
        <v>142</v>
      </c>
      <c r="BM121" s="216" t="s">
        <v>692</v>
      </c>
    </row>
    <row r="122" s="2" customFormat="1" ht="24.15" customHeight="1">
      <c r="A122" s="35"/>
      <c r="B122" s="36"/>
      <c r="C122" s="232" t="s">
        <v>81</v>
      </c>
      <c r="D122" s="232" t="s">
        <v>176</v>
      </c>
      <c r="E122" s="233" t="s">
        <v>544</v>
      </c>
      <c r="F122" s="234" t="s">
        <v>545</v>
      </c>
      <c r="G122" s="235" t="s">
        <v>542</v>
      </c>
      <c r="H122" s="242">
        <v>24</v>
      </c>
      <c r="I122" s="237"/>
      <c r="J122" s="238">
        <f>ROUND(I122*H122,2)</f>
        <v>0</v>
      </c>
      <c r="K122" s="239"/>
      <c r="L122" s="41"/>
      <c r="M122" s="255" t="s">
        <v>1</v>
      </c>
      <c r="N122" s="256" t="s">
        <v>38</v>
      </c>
      <c r="O122" s="245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6" t="s">
        <v>142</v>
      </c>
      <c r="AT122" s="216" t="s">
        <v>176</v>
      </c>
      <c r="AU122" s="216" t="s">
        <v>73</v>
      </c>
      <c r="AY122" s="14" t="s">
        <v>141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4" t="s">
        <v>77</v>
      </c>
      <c r="BK122" s="217">
        <f>ROUND(I122*H122,2)</f>
        <v>0</v>
      </c>
      <c r="BL122" s="14" t="s">
        <v>142</v>
      </c>
      <c r="BM122" s="216" t="s">
        <v>693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TxWy0kG/2RcwEb4QCRjAdPXWY8k0fhqAsu8Zy5XKHgl3A9qlx5NUogbq0nkC0ICpUioO0a5s3h2HFL47o67z1A==" hashValue="cLXpWy2QUeEBdR0BexESinVi1AJ3PrHZ/77aMzCkBbEy4htR8n/3DqhCmeR8W30X3x/mtQRKLVfFAxULI8Npxw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114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694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ROUND((SUM(BE120:BE121)),  2)</f>
        <v>0</v>
      </c>
      <c r="G35" s="35"/>
      <c r="H35" s="35"/>
      <c r="I35" s="161">
        <v>0.20999999999999999</v>
      </c>
      <c r="J35" s="160">
        <f>ROUND(((SUM(BE120:BE121))*I35),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ROUND((SUM(BF120:BF121)),  2)</f>
        <v>0</v>
      </c>
      <c r="G36" s="35"/>
      <c r="H36" s="35"/>
      <c r="I36" s="161">
        <v>0.12</v>
      </c>
      <c r="J36" s="160">
        <f>ROUND(((SUM(BF120:BF121))*I36),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ROUND((SUM(BG120:BG121)),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ROUND((SUM(BH120:BH121)),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ROUND((SUM(BI120:BI121)),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06 - ÚRS - Kamerový systém ŽST Jihlava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informačních systémů v ŽST Jihlava a ŽST Havlíčkův Brod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113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114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06 - ÚRS - Kamerový systém ŽST Jihlava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 </v>
      </c>
      <c r="G114" s="37"/>
      <c r="H114" s="37"/>
      <c r="I114" s="29" t="s">
        <v>22</v>
      </c>
      <c r="J114" s="76" t="str">
        <f>IF(J14="","",J14)</f>
        <v>2. 7. 2024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 xml:space="preserve"> </v>
      </c>
      <c r="G116" s="37"/>
      <c r="H116" s="37"/>
      <c r="I116" s="29" t="s">
        <v>29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IF(E20="","",E20)</f>
        <v>Vyplň údaj</v>
      </c>
      <c r="G117" s="37"/>
      <c r="H117" s="37"/>
      <c r="I117" s="29" t="s">
        <v>31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0" customFormat="1" ht="29.28" customHeight="1">
      <c r="A119" s="191"/>
      <c r="B119" s="192"/>
      <c r="C119" s="193" t="s">
        <v>124</v>
      </c>
      <c r="D119" s="194" t="s">
        <v>58</v>
      </c>
      <c r="E119" s="194" t="s">
        <v>54</v>
      </c>
      <c r="F119" s="194" t="s">
        <v>55</v>
      </c>
      <c r="G119" s="194" t="s">
        <v>125</v>
      </c>
      <c r="H119" s="194" t="s">
        <v>126</v>
      </c>
      <c r="I119" s="194" t="s">
        <v>127</v>
      </c>
      <c r="J119" s="195" t="s">
        <v>119</v>
      </c>
      <c r="K119" s="196" t="s">
        <v>128</v>
      </c>
      <c r="L119" s="197"/>
      <c r="M119" s="97" t="s">
        <v>1</v>
      </c>
      <c r="N119" s="98" t="s">
        <v>37</v>
      </c>
      <c r="O119" s="98" t="s">
        <v>129</v>
      </c>
      <c r="P119" s="98" t="s">
        <v>130</v>
      </c>
      <c r="Q119" s="98" t="s">
        <v>131</v>
      </c>
      <c r="R119" s="98" t="s">
        <v>132</v>
      </c>
      <c r="S119" s="98" t="s">
        <v>133</v>
      </c>
      <c r="T119" s="99" t="s">
        <v>134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5"/>
      <c r="B120" s="36"/>
      <c r="C120" s="104" t="s">
        <v>135</v>
      </c>
      <c r="D120" s="37"/>
      <c r="E120" s="37"/>
      <c r="F120" s="37"/>
      <c r="G120" s="37"/>
      <c r="H120" s="37"/>
      <c r="I120" s="37"/>
      <c r="J120" s="198">
        <f>BK120</f>
        <v>0</v>
      </c>
      <c r="K120" s="37"/>
      <c r="L120" s="41"/>
      <c r="M120" s="100"/>
      <c r="N120" s="199"/>
      <c r="O120" s="101"/>
      <c r="P120" s="200">
        <f>P121</f>
        <v>0</v>
      </c>
      <c r="Q120" s="101"/>
      <c r="R120" s="200">
        <f>R121</f>
        <v>0</v>
      </c>
      <c r="S120" s="101"/>
      <c r="T120" s="201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121</v>
      </c>
      <c r="BK120" s="202">
        <f>BK121</f>
        <v>0</v>
      </c>
    </row>
    <row r="121" s="2" customFormat="1" ht="21.75" customHeight="1">
      <c r="A121" s="35"/>
      <c r="B121" s="36"/>
      <c r="C121" s="203" t="s">
        <v>77</v>
      </c>
      <c r="D121" s="203" t="s">
        <v>136</v>
      </c>
      <c r="E121" s="204" t="s">
        <v>695</v>
      </c>
      <c r="F121" s="205" t="s">
        <v>696</v>
      </c>
      <c r="G121" s="206" t="s">
        <v>542</v>
      </c>
      <c r="H121" s="207">
        <v>1.5</v>
      </c>
      <c r="I121" s="208"/>
      <c r="J121" s="209">
        <f>ROUND(I121*H121,2)</f>
        <v>0</v>
      </c>
      <c r="K121" s="210"/>
      <c r="L121" s="211"/>
      <c r="M121" s="243" t="s">
        <v>1</v>
      </c>
      <c r="N121" s="244" t="s">
        <v>38</v>
      </c>
      <c r="O121" s="245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6" t="s">
        <v>140</v>
      </c>
      <c r="AT121" s="216" t="s">
        <v>136</v>
      </c>
      <c r="AU121" s="216" t="s">
        <v>73</v>
      </c>
      <c r="AY121" s="14" t="s">
        <v>141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4" t="s">
        <v>77</v>
      </c>
      <c r="BK121" s="217">
        <f>ROUND(I121*H121,2)</f>
        <v>0</v>
      </c>
      <c r="BL121" s="14" t="s">
        <v>142</v>
      </c>
      <c r="BM121" s="216" t="s">
        <v>697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j1+rbyggR5oaxXTI76W/f4HxIKHtAkI+WCpNjyDQp+BZSOJrOq3UKhXNxSPWDPvPlbkGJR0aqh8vdoJReXGVGg==" hashValue="qvz8FJUeni3w3oiK+FvG9s5fa0QCr7zl7e6Ij/4KlDcMhsSLRMDR5DxLnKHlsbGdVhPBtHNaWcpoSiVIzTOeVA==" algorithmName="SHA-512" password="CC35"/>
  <autoFilter ref="C119:K1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698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699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ROUND((SUM(BE121:BE206)),  2)</f>
        <v>0</v>
      </c>
      <c r="G35" s="35"/>
      <c r="H35" s="35"/>
      <c r="I35" s="161">
        <v>0.20999999999999999</v>
      </c>
      <c r="J35" s="160">
        <f>ROUND(((SUM(BE121:BE206))*I35),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ROUND((SUM(BF121:BF206)),  2)</f>
        <v>0</v>
      </c>
      <c r="G36" s="35"/>
      <c r="H36" s="35"/>
      <c r="I36" s="161">
        <v>0.12</v>
      </c>
      <c r="J36" s="160">
        <f>ROUND(((SUM(BF121:BF206))*I36),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ROUND((SUM(BG121:BG206)),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ROUND((SUM(BH121:BH206)),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ROUND((SUM(BI121:BI206)),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698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01 - Informační tabule ŽST Havlíčkův Brod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9" customFormat="1" ht="24.96" customHeight="1">
      <c r="A99" s="9"/>
      <c r="B99" s="185"/>
      <c r="C99" s="186"/>
      <c r="D99" s="187" t="s">
        <v>122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informačních systémů v ŽST Jihlava a ŽST Havlíčkův Brod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113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698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01 - Informační tabule ŽST Havlíčkův Brod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2. 7. 2024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124</v>
      </c>
      <c r="D120" s="194" t="s">
        <v>58</v>
      </c>
      <c r="E120" s="194" t="s">
        <v>54</v>
      </c>
      <c r="F120" s="194" t="s">
        <v>55</v>
      </c>
      <c r="G120" s="194" t="s">
        <v>125</v>
      </c>
      <c r="H120" s="194" t="s">
        <v>126</v>
      </c>
      <c r="I120" s="194" t="s">
        <v>127</v>
      </c>
      <c r="J120" s="195" t="s">
        <v>119</v>
      </c>
      <c r="K120" s="196" t="s">
        <v>128</v>
      </c>
      <c r="L120" s="197"/>
      <c r="M120" s="97" t="s">
        <v>1</v>
      </c>
      <c r="N120" s="98" t="s">
        <v>37</v>
      </c>
      <c r="O120" s="98" t="s">
        <v>129</v>
      </c>
      <c r="P120" s="98" t="s">
        <v>130</v>
      </c>
      <c r="Q120" s="98" t="s">
        <v>131</v>
      </c>
      <c r="R120" s="98" t="s">
        <v>132</v>
      </c>
      <c r="S120" s="98" t="s">
        <v>133</v>
      </c>
      <c r="T120" s="99" t="s">
        <v>134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135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P122+SUM(P123:P134)</f>
        <v>0</v>
      </c>
      <c r="Q121" s="101"/>
      <c r="R121" s="200">
        <f>R122+SUM(R123:R134)</f>
        <v>0</v>
      </c>
      <c r="S121" s="101"/>
      <c r="T121" s="201">
        <f>T122+SUM(T123:T134)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121</v>
      </c>
      <c r="BK121" s="202">
        <f>BK122+SUM(BK123:BK134)</f>
        <v>0</v>
      </c>
    </row>
    <row r="122" s="2" customFormat="1" ht="24.15" customHeight="1">
      <c r="A122" s="35"/>
      <c r="B122" s="36"/>
      <c r="C122" s="203" t="s">
        <v>77</v>
      </c>
      <c r="D122" s="203" t="s">
        <v>136</v>
      </c>
      <c r="E122" s="204" t="s">
        <v>137</v>
      </c>
      <c r="F122" s="205" t="s">
        <v>138</v>
      </c>
      <c r="G122" s="206" t="s">
        <v>139</v>
      </c>
      <c r="H122" s="207">
        <v>1</v>
      </c>
      <c r="I122" s="208"/>
      <c r="J122" s="209">
        <f>ROUND(I122*H122,2)</f>
        <v>0</v>
      </c>
      <c r="K122" s="210"/>
      <c r="L122" s="211"/>
      <c r="M122" s="212" t="s">
        <v>1</v>
      </c>
      <c r="N122" s="213" t="s">
        <v>38</v>
      </c>
      <c r="O122" s="88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6" t="s">
        <v>140</v>
      </c>
      <c r="AT122" s="216" t="s">
        <v>136</v>
      </c>
      <c r="AU122" s="216" t="s">
        <v>73</v>
      </c>
      <c r="AY122" s="14" t="s">
        <v>141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4" t="s">
        <v>77</v>
      </c>
      <c r="BK122" s="217">
        <f>ROUND(I122*H122,2)</f>
        <v>0</v>
      </c>
      <c r="BL122" s="14" t="s">
        <v>142</v>
      </c>
      <c r="BM122" s="216" t="s">
        <v>700</v>
      </c>
    </row>
    <row r="123" s="2" customFormat="1" ht="24.15" customHeight="1">
      <c r="A123" s="35"/>
      <c r="B123" s="36"/>
      <c r="C123" s="203" t="s">
        <v>81</v>
      </c>
      <c r="D123" s="203" t="s">
        <v>136</v>
      </c>
      <c r="E123" s="204" t="s">
        <v>155</v>
      </c>
      <c r="F123" s="205" t="s">
        <v>156</v>
      </c>
      <c r="G123" s="206" t="s">
        <v>139</v>
      </c>
      <c r="H123" s="207">
        <v>2</v>
      </c>
      <c r="I123" s="208"/>
      <c r="J123" s="209">
        <f>ROUND(I123*H123,2)</f>
        <v>0</v>
      </c>
      <c r="K123" s="210"/>
      <c r="L123" s="211"/>
      <c r="M123" s="212" t="s">
        <v>1</v>
      </c>
      <c r="N123" s="213" t="s">
        <v>38</v>
      </c>
      <c r="O123" s="8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6" t="s">
        <v>140</v>
      </c>
      <c r="AT123" s="216" t="s">
        <v>136</v>
      </c>
      <c r="AU123" s="216" t="s">
        <v>73</v>
      </c>
      <c r="AY123" s="14" t="s">
        <v>141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4" t="s">
        <v>77</v>
      </c>
      <c r="BK123" s="217">
        <f>ROUND(I123*H123,2)</f>
        <v>0</v>
      </c>
      <c r="BL123" s="14" t="s">
        <v>142</v>
      </c>
      <c r="BM123" s="216" t="s">
        <v>701</v>
      </c>
    </row>
    <row r="124" s="2" customFormat="1" ht="24.15" customHeight="1">
      <c r="A124" s="35"/>
      <c r="B124" s="36"/>
      <c r="C124" s="203" t="s">
        <v>147</v>
      </c>
      <c r="D124" s="203" t="s">
        <v>136</v>
      </c>
      <c r="E124" s="204" t="s">
        <v>163</v>
      </c>
      <c r="F124" s="205" t="s">
        <v>164</v>
      </c>
      <c r="G124" s="206" t="s">
        <v>139</v>
      </c>
      <c r="H124" s="207">
        <v>6</v>
      </c>
      <c r="I124" s="208"/>
      <c r="J124" s="209">
        <f>ROUND(I124*H124,2)</f>
        <v>0</v>
      </c>
      <c r="K124" s="210"/>
      <c r="L124" s="211"/>
      <c r="M124" s="212" t="s">
        <v>1</v>
      </c>
      <c r="N124" s="213" t="s">
        <v>38</v>
      </c>
      <c r="O124" s="8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140</v>
      </c>
      <c r="AT124" s="216" t="s">
        <v>136</v>
      </c>
      <c r="AU124" s="216" t="s">
        <v>73</v>
      </c>
      <c r="AY124" s="14" t="s">
        <v>141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4" t="s">
        <v>77</v>
      </c>
      <c r="BK124" s="217">
        <f>ROUND(I124*H124,2)</f>
        <v>0</v>
      </c>
      <c r="BL124" s="14" t="s">
        <v>142</v>
      </c>
      <c r="BM124" s="216" t="s">
        <v>702</v>
      </c>
    </row>
    <row r="125" s="2" customFormat="1" ht="24.15" customHeight="1">
      <c r="A125" s="35"/>
      <c r="B125" s="36"/>
      <c r="C125" s="203" t="s">
        <v>142</v>
      </c>
      <c r="D125" s="203" t="s">
        <v>136</v>
      </c>
      <c r="E125" s="204" t="s">
        <v>166</v>
      </c>
      <c r="F125" s="205" t="s">
        <v>167</v>
      </c>
      <c r="G125" s="206" t="s">
        <v>139</v>
      </c>
      <c r="H125" s="207">
        <v>6</v>
      </c>
      <c r="I125" s="208"/>
      <c r="J125" s="209">
        <f>ROUND(I125*H125,2)</f>
        <v>0</v>
      </c>
      <c r="K125" s="210"/>
      <c r="L125" s="211"/>
      <c r="M125" s="212" t="s">
        <v>1</v>
      </c>
      <c r="N125" s="213" t="s">
        <v>38</v>
      </c>
      <c r="O125" s="8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140</v>
      </c>
      <c r="AT125" s="216" t="s">
        <v>136</v>
      </c>
      <c r="AU125" s="216" t="s">
        <v>73</v>
      </c>
      <c r="AY125" s="14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77</v>
      </c>
      <c r="BK125" s="217">
        <f>ROUND(I125*H125,2)</f>
        <v>0</v>
      </c>
      <c r="BL125" s="14" t="s">
        <v>142</v>
      </c>
      <c r="BM125" s="216" t="s">
        <v>703</v>
      </c>
    </row>
    <row r="126" s="2" customFormat="1" ht="16.5" customHeight="1">
      <c r="A126" s="35"/>
      <c r="B126" s="36"/>
      <c r="C126" s="203" t="s">
        <v>154</v>
      </c>
      <c r="D126" s="203" t="s">
        <v>136</v>
      </c>
      <c r="E126" s="204" t="s">
        <v>159</v>
      </c>
      <c r="F126" s="205" t="s">
        <v>704</v>
      </c>
      <c r="G126" s="206" t="s">
        <v>139</v>
      </c>
      <c r="H126" s="207">
        <v>2</v>
      </c>
      <c r="I126" s="208"/>
      <c r="J126" s="209">
        <f>ROUND(I126*H126,2)</f>
        <v>0</v>
      </c>
      <c r="K126" s="210"/>
      <c r="L126" s="211"/>
      <c r="M126" s="212" t="s">
        <v>1</v>
      </c>
      <c r="N126" s="213" t="s">
        <v>38</v>
      </c>
      <c r="O126" s="8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140</v>
      </c>
      <c r="AT126" s="216" t="s">
        <v>136</v>
      </c>
      <c r="AU126" s="216" t="s">
        <v>73</v>
      </c>
      <c r="AY126" s="14" t="s">
        <v>141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77</v>
      </c>
      <c r="BK126" s="217">
        <f>ROUND(I126*H126,2)</f>
        <v>0</v>
      </c>
      <c r="BL126" s="14" t="s">
        <v>142</v>
      </c>
      <c r="BM126" s="216" t="s">
        <v>705</v>
      </c>
    </row>
    <row r="127" s="2" customFormat="1" ht="24.15" customHeight="1">
      <c r="A127" s="35"/>
      <c r="B127" s="36"/>
      <c r="C127" s="203" t="s">
        <v>158</v>
      </c>
      <c r="D127" s="203" t="s">
        <v>136</v>
      </c>
      <c r="E127" s="204" t="s">
        <v>706</v>
      </c>
      <c r="F127" s="205" t="s">
        <v>160</v>
      </c>
      <c r="G127" s="206" t="s">
        <v>139</v>
      </c>
      <c r="H127" s="207">
        <v>1</v>
      </c>
      <c r="I127" s="208"/>
      <c r="J127" s="209">
        <f>ROUND(I127*H127,2)</f>
        <v>0</v>
      </c>
      <c r="K127" s="210"/>
      <c r="L127" s="211"/>
      <c r="M127" s="212" t="s">
        <v>1</v>
      </c>
      <c r="N127" s="213" t="s">
        <v>38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140</v>
      </c>
      <c r="AT127" s="216" t="s">
        <v>136</v>
      </c>
      <c r="AU127" s="216" t="s">
        <v>73</v>
      </c>
      <c r="AY127" s="14" t="s">
        <v>141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77</v>
      </c>
      <c r="BK127" s="217">
        <f>ROUND(I127*H127,2)</f>
        <v>0</v>
      </c>
      <c r="BL127" s="14" t="s">
        <v>142</v>
      </c>
      <c r="BM127" s="216" t="s">
        <v>707</v>
      </c>
    </row>
    <row r="128" s="2" customFormat="1" ht="16.5" customHeight="1">
      <c r="A128" s="35"/>
      <c r="B128" s="36"/>
      <c r="C128" s="203" t="s">
        <v>162</v>
      </c>
      <c r="D128" s="203" t="s">
        <v>136</v>
      </c>
      <c r="E128" s="204" t="s">
        <v>170</v>
      </c>
      <c r="F128" s="205" t="s">
        <v>171</v>
      </c>
      <c r="G128" s="206" t="s">
        <v>139</v>
      </c>
      <c r="H128" s="207">
        <v>1</v>
      </c>
      <c r="I128" s="208"/>
      <c r="J128" s="209">
        <f>ROUND(I128*H128,2)</f>
        <v>0</v>
      </c>
      <c r="K128" s="210"/>
      <c r="L128" s="211"/>
      <c r="M128" s="212" t="s">
        <v>1</v>
      </c>
      <c r="N128" s="213" t="s">
        <v>38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140</v>
      </c>
      <c r="AT128" s="216" t="s">
        <v>136</v>
      </c>
      <c r="AU128" s="216" t="s">
        <v>73</v>
      </c>
      <c r="AY128" s="14" t="s">
        <v>141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77</v>
      </c>
      <c r="BK128" s="217">
        <f>ROUND(I128*H128,2)</f>
        <v>0</v>
      </c>
      <c r="BL128" s="14" t="s">
        <v>142</v>
      </c>
      <c r="BM128" s="216" t="s">
        <v>708</v>
      </c>
    </row>
    <row r="129" s="2" customFormat="1" ht="16.5" customHeight="1">
      <c r="A129" s="35"/>
      <c r="B129" s="36"/>
      <c r="C129" s="203" t="s">
        <v>140</v>
      </c>
      <c r="D129" s="203" t="s">
        <v>136</v>
      </c>
      <c r="E129" s="204" t="s">
        <v>709</v>
      </c>
      <c r="F129" s="205" t="s">
        <v>710</v>
      </c>
      <c r="G129" s="206" t="s">
        <v>139</v>
      </c>
      <c r="H129" s="207">
        <v>2</v>
      </c>
      <c r="I129" s="208"/>
      <c r="J129" s="209">
        <f>ROUND(I129*H129,2)</f>
        <v>0</v>
      </c>
      <c r="K129" s="210"/>
      <c r="L129" s="211"/>
      <c r="M129" s="212" t="s">
        <v>1</v>
      </c>
      <c r="N129" s="213" t="s">
        <v>38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140</v>
      </c>
      <c r="AT129" s="216" t="s">
        <v>136</v>
      </c>
      <c r="AU129" s="216" t="s">
        <v>73</v>
      </c>
      <c r="AY129" s="14" t="s">
        <v>141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77</v>
      </c>
      <c r="BK129" s="217">
        <f>ROUND(I129*H129,2)</f>
        <v>0</v>
      </c>
      <c r="BL129" s="14" t="s">
        <v>142</v>
      </c>
      <c r="BM129" s="216" t="s">
        <v>711</v>
      </c>
    </row>
    <row r="130" s="2" customFormat="1" ht="24.15" customHeight="1">
      <c r="A130" s="35"/>
      <c r="B130" s="36"/>
      <c r="C130" s="203" t="s">
        <v>169</v>
      </c>
      <c r="D130" s="203" t="s">
        <v>136</v>
      </c>
      <c r="E130" s="204" t="s">
        <v>712</v>
      </c>
      <c r="F130" s="205" t="s">
        <v>713</v>
      </c>
      <c r="G130" s="206" t="s">
        <v>139</v>
      </c>
      <c r="H130" s="207">
        <v>2</v>
      </c>
      <c r="I130" s="208"/>
      <c r="J130" s="209">
        <f>ROUND(I130*H130,2)</f>
        <v>0</v>
      </c>
      <c r="K130" s="210"/>
      <c r="L130" s="211"/>
      <c r="M130" s="212" t="s">
        <v>1</v>
      </c>
      <c r="N130" s="213" t="s">
        <v>38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140</v>
      </c>
      <c r="AT130" s="216" t="s">
        <v>136</v>
      </c>
      <c r="AU130" s="216" t="s">
        <v>73</v>
      </c>
      <c r="AY130" s="14" t="s">
        <v>141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77</v>
      </c>
      <c r="BK130" s="217">
        <f>ROUND(I130*H130,2)</f>
        <v>0</v>
      </c>
      <c r="BL130" s="14" t="s">
        <v>142</v>
      </c>
      <c r="BM130" s="216" t="s">
        <v>714</v>
      </c>
    </row>
    <row r="131" s="2" customFormat="1" ht="24.15" customHeight="1">
      <c r="A131" s="35"/>
      <c r="B131" s="36"/>
      <c r="C131" s="203" t="s">
        <v>181</v>
      </c>
      <c r="D131" s="203" t="s">
        <v>136</v>
      </c>
      <c r="E131" s="204" t="s">
        <v>144</v>
      </c>
      <c r="F131" s="205" t="s">
        <v>145</v>
      </c>
      <c r="G131" s="206" t="s">
        <v>139</v>
      </c>
      <c r="H131" s="207">
        <v>1</v>
      </c>
      <c r="I131" s="208"/>
      <c r="J131" s="209">
        <f>ROUND(I131*H131,2)</f>
        <v>0</v>
      </c>
      <c r="K131" s="210"/>
      <c r="L131" s="211"/>
      <c r="M131" s="212" t="s">
        <v>1</v>
      </c>
      <c r="N131" s="213" t="s">
        <v>38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140</v>
      </c>
      <c r="AT131" s="216" t="s">
        <v>136</v>
      </c>
      <c r="AU131" s="216" t="s">
        <v>73</v>
      </c>
      <c r="AY131" s="14" t="s">
        <v>141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77</v>
      </c>
      <c r="BK131" s="217">
        <f>ROUND(I131*H131,2)</f>
        <v>0</v>
      </c>
      <c r="BL131" s="14" t="s">
        <v>142</v>
      </c>
      <c r="BM131" s="216" t="s">
        <v>715</v>
      </c>
    </row>
    <row r="132" s="2" customFormat="1" ht="37.8" customHeight="1">
      <c r="A132" s="35"/>
      <c r="B132" s="36"/>
      <c r="C132" s="203" t="s">
        <v>187</v>
      </c>
      <c r="D132" s="203" t="s">
        <v>136</v>
      </c>
      <c r="E132" s="204" t="s">
        <v>148</v>
      </c>
      <c r="F132" s="205" t="s">
        <v>149</v>
      </c>
      <c r="G132" s="206" t="s">
        <v>139</v>
      </c>
      <c r="H132" s="207">
        <v>1</v>
      </c>
      <c r="I132" s="208"/>
      <c r="J132" s="209">
        <f>ROUND(I132*H132,2)</f>
        <v>0</v>
      </c>
      <c r="K132" s="210"/>
      <c r="L132" s="211"/>
      <c r="M132" s="212" t="s">
        <v>1</v>
      </c>
      <c r="N132" s="213" t="s">
        <v>38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140</v>
      </c>
      <c r="AT132" s="216" t="s">
        <v>136</v>
      </c>
      <c r="AU132" s="216" t="s">
        <v>73</v>
      </c>
      <c r="AY132" s="14" t="s">
        <v>141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77</v>
      </c>
      <c r="BK132" s="217">
        <f>ROUND(I132*H132,2)</f>
        <v>0</v>
      </c>
      <c r="BL132" s="14" t="s">
        <v>142</v>
      </c>
      <c r="BM132" s="216" t="s">
        <v>716</v>
      </c>
    </row>
    <row r="133" s="2" customFormat="1" ht="24.15" customHeight="1">
      <c r="A133" s="35"/>
      <c r="B133" s="36"/>
      <c r="C133" s="203" t="s">
        <v>8</v>
      </c>
      <c r="D133" s="203" t="s">
        <v>136</v>
      </c>
      <c r="E133" s="204" t="s">
        <v>151</v>
      </c>
      <c r="F133" s="205" t="s">
        <v>152</v>
      </c>
      <c r="G133" s="206" t="s">
        <v>139</v>
      </c>
      <c r="H133" s="207">
        <v>1</v>
      </c>
      <c r="I133" s="208"/>
      <c r="J133" s="209">
        <f>ROUND(I133*H133,2)</f>
        <v>0</v>
      </c>
      <c r="K133" s="210"/>
      <c r="L133" s="211"/>
      <c r="M133" s="212" t="s">
        <v>1</v>
      </c>
      <c r="N133" s="213" t="s">
        <v>38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140</v>
      </c>
      <c r="AT133" s="216" t="s">
        <v>136</v>
      </c>
      <c r="AU133" s="216" t="s">
        <v>73</v>
      </c>
      <c r="AY133" s="14" t="s">
        <v>141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77</v>
      </c>
      <c r="BK133" s="217">
        <f>ROUND(I133*H133,2)</f>
        <v>0</v>
      </c>
      <c r="BL133" s="14" t="s">
        <v>142</v>
      </c>
      <c r="BM133" s="216" t="s">
        <v>717</v>
      </c>
    </row>
    <row r="134" s="11" customFormat="1" ht="25.92" customHeight="1">
      <c r="A134" s="11"/>
      <c r="B134" s="218"/>
      <c r="C134" s="219"/>
      <c r="D134" s="220" t="s">
        <v>72</v>
      </c>
      <c r="E134" s="221" t="s">
        <v>173</v>
      </c>
      <c r="F134" s="221" t="s">
        <v>174</v>
      </c>
      <c r="G134" s="219"/>
      <c r="H134" s="219"/>
      <c r="I134" s="222"/>
      <c r="J134" s="223">
        <f>BK134</f>
        <v>0</v>
      </c>
      <c r="K134" s="219"/>
      <c r="L134" s="224"/>
      <c r="M134" s="225"/>
      <c r="N134" s="226"/>
      <c r="O134" s="226"/>
      <c r="P134" s="227">
        <f>SUM(P135:P206)</f>
        <v>0</v>
      </c>
      <c r="Q134" s="226"/>
      <c r="R134" s="227">
        <f>SUM(R135:R206)</f>
        <v>0</v>
      </c>
      <c r="S134" s="226"/>
      <c r="T134" s="228">
        <f>SUM(T135:T206)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29" t="s">
        <v>142</v>
      </c>
      <c r="AT134" s="230" t="s">
        <v>72</v>
      </c>
      <c r="AU134" s="230" t="s">
        <v>73</v>
      </c>
      <c r="AY134" s="229" t="s">
        <v>141</v>
      </c>
      <c r="BK134" s="231">
        <f>SUM(BK135:BK206)</f>
        <v>0</v>
      </c>
    </row>
    <row r="135" s="2" customFormat="1" ht="16.5" customHeight="1">
      <c r="A135" s="35"/>
      <c r="B135" s="36"/>
      <c r="C135" s="232" t="s">
        <v>194</v>
      </c>
      <c r="D135" s="232" t="s">
        <v>176</v>
      </c>
      <c r="E135" s="233" t="s">
        <v>182</v>
      </c>
      <c r="F135" s="234" t="s">
        <v>718</v>
      </c>
      <c r="G135" s="235" t="s">
        <v>184</v>
      </c>
      <c r="H135" s="242">
        <v>1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38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185</v>
      </c>
      <c r="AT135" s="216" t="s">
        <v>176</v>
      </c>
      <c r="AU135" s="216" t="s">
        <v>77</v>
      </c>
      <c r="AY135" s="14" t="s">
        <v>141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77</v>
      </c>
      <c r="BK135" s="217">
        <f>ROUND(I135*H135,2)</f>
        <v>0</v>
      </c>
      <c r="BL135" s="14" t="s">
        <v>185</v>
      </c>
      <c r="BM135" s="216" t="s">
        <v>719</v>
      </c>
    </row>
    <row r="136" s="2" customFormat="1" ht="16.5" customHeight="1">
      <c r="A136" s="35"/>
      <c r="B136" s="36"/>
      <c r="C136" s="232" t="s">
        <v>198</v>
      </c>
      <c r="D136" s="232" t="s">
        <v>176</v>
      </c>
      <c r="E136" s="233" t="s">
        <v>195</v>
      </c>
      <c r="F136" s="234" t="s">
        <v>196</v>
      </c>
      <c r="G136" s="235" t="s">
        <v>184</v>
      </c>
      <c r="H136" s="242">
        <v>175</v>
      </c>
      <c r="I136" s="237"/>
      <c r="J136" s="238">
        <f>ROUND(I136*H136,2)</f>
        <v>0</v>
      </c>
      <c r="K136" s="239"/>
      <c r="L136" s="41"/>
      <c r="M136" s="240" t="s">
        <v>1</v>
      </c>
      <c r="N136" s="241" t="s">
        <v>38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185</v>
      </c>
      <c r="AT136" s="216" t="s">
        <v>176</v>
      </c>
      <c r="AU136" s="216" t="s">
        <v>77</v>
      </c>
      <c r="AY136" s="14" t="s">
        <v>141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77</v>
      </c>
      <c r="BK136" s="217">
        <f>ROUND(I136*H136,2)</f>
        <v>0</v>
      </c>
      <c r="BL136" s="14" t="s">
        <v>185</v>
      </c>
      <c r="BM136" s="216" t="s">
        <v>720</v>
      </c>
    </row>
    <row r="137" s="2" customFormat="1" ht="37.8" customHeight="1">
      <c r="A137" s="35"/>
      <c r="B137" s="36"/>
      <c r="C137" s="232" t="s">
        <v>202</v>
      </c>
      <c r="D137" s="232" t="s">
        <v>176</v>
      </c>
      <c r="E137" s="233" t="s">
        <v>203</v>
      </c>
      <c r="F137" s="234" t="s">
        <v>204</v>
      </c>
      <c r="G137" s="235" t="s">
        <v>139</v>
      </c>
      <c r="H137" s="242">
        <v>45</v>
      </c>
      <c r="I137" s="237"/>
      <c r="J137" s="238">
        <f>ROUND(I137*H137,2)</f>
        <v>0</v>
      </c>
      <c r="K137" s="239"/>
      <c r="L137" s="41"/>
      <c r="M137" s="240" t="s">
        <v>1</v>
      </c>
      <c r="N137" s="241" t="s">
        <v>38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185</v>
      </c>
      <c r="AT137" s="216" t="s">
        <v>176</v>
      </c>
      <c r="AU137" s="216" t="s">
        <v>77</v>
      </c>
      <c r="AY137" s="14" t="s">
        <v>141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77</v>
      </c>
      <c r="BK137" s="217">
        <f>ROUND(I137*H137,2)</f>
        <v>0</v>
      </c>
      <c r="BL137" s="14" t="s">
        <v>185</v>
      </c>
      <c r="BM137" s="216" t="s">
        <v>721</v>
      </c>
    </row>
    <row r="138" s="2" customFormat="1" ht="49.05" customHeight="1">
      <c r="A138" s="35"/>
      <c r="B138" s="36"/>
      <c r="C138" s="203" t="s">
        <v>206</v>
      </c>
      <c r="D138" s="203" t="s">
        <v>136</v>
      </c>
      <c r="E138" s="204" t="s">
        <v>207</v>
      </c>
      <c r="F138" s="205" t="s">
        <v>208</v>
      </c>
      <c r="G138" s="206" t="s">
        <v>184</v>
      </c>
      <c r="H138" s="207">
        <v>355</v>
      </c>
      <c r="I138" s="208"/>
      <c r="J138" s="209">
        <f>ROUND(I138*H138,2)</f>
        <v>0</v>
      </c>
      <c r="K138" s="210"/>
      <c r="L138" s="211"/>
      <c r="M138" s="212" t="s">
        <v>1</v>
      </c>
      <c r="N138" s="213" t="s">
        <v>38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185</v>
      </c>
      <c r="AT138" s="216" t="s">
        <v>136</v>
      </c>
      <c r="AU138" s="216" t="s">
        <v>77</v>
      </c>
      <c r="AY138" s="14" t="s">
        <v>141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77</v>
      </c>
      <c r="BK138" s="217">
        <f>ROUND(I138*H138,2)</f>
        <v>0</v>
      </c>
      <c r="BL138" s="14" t="s">
        <v>185</v>
      </c>
      <c r="BM138" s="216" t="s">
        <v>722</v>
      </c>
    </row>
    <row r="139" s="2" customFormat="1" ht="24.15" customHeight="1">
      <c r="A139" s="35"/>
      <c r="B139" s="36"/>
      <c r="C139" s="232" t="s">
        <v>210</v>
      </c>
      <c r="D139" s="232" t="s">
        <v>176</v>
      </c>
      <c r="E139" s="233" t="s">
        <v>211</v>
      </c>
      <c r="F139" s="234" t="s">
        <v>212</v>
      </c>
      <c r="G139" s="235" t="s">
        <v>139</v>
      </c>
      <c r="H139" s="242">
        <v>37</v>
      </c>
      <c r="I139" s="237"/>
      <c r="J139" s="238">
        <f>ROUND(I139*H139,2)</f>
        <v>0</v>
      </c>
      <c r="K139" s="239"/>
      <c r="L139" s="41"/>
      <c r="M139" s="240" t="s">
        <v>1</v>
      </c>
      <c r="N139" s="241" t="s">
        <v>38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185</v>
      </c>
      <c r="AT139" s="216" t="s">
        <v>176</v>
      </c>
      <c r="AU139" s="216" t="s">
        <v>77</v>
      </c>
      <c r="AY139" s="14" t="s">
        <v>141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77</v>
      </c>
      <c r="BK139" s="217">
        <f>ROUND(I139*H139,2)</f>
        <v>0</v>
      </c>
      <c r="BL139" s="14" t="s">
        <v>185</v>
      </c>
      <c r="BM139" s="216" t="s">
        <v>723</v>
      </c>
    </row>
    <row r="140" s="2" customFormat="1" ht="33" customHeight="1">
      <c r="A140" s="35"/>
      <c r="B140" s="36"/>
      <c r="C140" s="203" t="s">
        <v>214</v>
      </c>
      <c r="D140" s="203" t="s">
        <v>136</v>
      </c>
      <c r="E140" s="204" t="s">
        <v>215</v>
      </c>
      <c r="F140" s="205" t="s">
        <v>216</v>
      </c>
      <c r="G140" s="206" t="s">
        <v>184</v>
      </c>
      <c r="H140" s="207">
        <v>175</v>
      </c>
      <c r="I140" s="208"/>
      <c r="J140" s="209">
        <f>ROUND(I140*H140,2)</f>
        <v>0</v>
      </c>
      <c r="K140" s="210"/>
      <c r="L140" s="211"/>
      <c r="M140" s="212" t="s">
        <v>1</v>
      </c>
      <c r="N140" s="213" t="s">
        <v>38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185</v>
      </c>
      <c r="AT140" s="216" t="s">
        <v>136</v>
      </c>
      <c r="AU140" s="216" t="s">
        <v>77</v>
      </c>
      <c r="AY140" s="14" t="s">
        <v>141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77</v>
      </c>
      <c r="BK140" s="217">
        <f>ROUND(I140*H140,2)</f>
        <v>0</v>
      </c>
      <c r="BL140" s="14" t="s">
        <v>185</v>
      </c>
      <c r="BM140" s="216" t="s">
        <v>724</v>
      </c>
    </row>
    <row r="141" s="2" customFormat="1" ht="16.5" customHeight="1">
      <c r="A141" s="35"/>
      <c r="B141" s="36"/>
      <c r="C141" s="232" t="s">
        <v>218</v>
      </c>
      <c r="D141" s="232" t="s">
        <v>176</v>
      </c>
      <c r="E141" s="233" t="s">
        <v>223</v>
      </c>
      <c r="F141" s="234" t="s">
        <v>224</v>
      </c>
      <c r="G141" s="235" t="s">
        <v>139</v>
      </c>
      <c r="H141" s="242">
        <v>8</v>
      </c>
      <c r="I141" s="237"/>
      <c r="J141" s="238">
        <f>ROUND(I141*H141,2)</f>
        <v>0</v>
      </c>
      <c r="K141" s="239"/>
      <c r="L141" s="41"/>
      <c r="M141" s="240" t="s">
        <v>1</v>
      </c>
      <c r="N141" s="241" t="s">
        <v>38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185</v>
      </c>
      <c r="AT141" s="216" t="s">
        <v>176</v>
      </c>
      <c r="AU141" s="216" t="s">
        <v>77</v>
      </c>
      <c r="AY141" s="14" t="s">
        <v>141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77</v>
      </c>
      <c r="BK141" s="217">
        <f>ROUND(I141*H141,2)</f>
        <v>0</v>
      </c>
      <c r="BL141" s="14" t="s">
        <v>185</v>
      </c>
      <c r="BM141" s="216" t="s">
        <v>725</v>
      </c>
    </row>
    <row r="142" s="2" customFormat="1" ht="24.15" customHeight="1">
      <c r="A142" s="35"/>
      <c r="B142" s="36"/>
      <c r="C142" s="203" t="s">
        <v>222</v>
      </c>
      <c r="D142" s="203" t="s">
        <v>136</v>
      </c>
      <c r="E142" s="204" t="s">
        <v>226</v>
      </c>
      <c r="F142" s="205" t="s">
        <v>227</v>
      </c>
      <c r="G142" s="206" t="s">
        <v>139</v>
      </c>
      <c r="H142" s="207">
        <v>8</v>
      </c>
      <c r="I142" s="208"/>
      <c r="J142" s="209">
        <f>ROUND(I142*H142,2)</f>
        <v>0</v>
      </c>
      <c r="K142" s="210"/>
      <c r="L142" s="211"/>
      <c r="M142" s="212" t="s">
        <v>1</v>
      </c>
      <c r="N142" s="213" t="s">
        <v>38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185</v>
      </c>
      <c r="AT142" s="216" t="s">
        <v>136</v>
      </c>
      <c r="AU142" s="216" t="s">
        <v>77</v>
      </c>
      <c r="AY142" s="14" t="s">
        <v>141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77</v>
      </c>
      <c r="BK142" s="217">
        <f>ROUND(I142*H142,2)</f>
        <v>0</v>
      </c>
      <c r="BL142" s="14" t="s">
        <v>185</v>
      </c>
      <c r="BM142" s="216" t="s">
        <v>726</v>
      </c>
    </row>
    <row r="143" s="2" customFormat="1" ht="37.8" customHeight="1">
      <c r="A143" s="35"/>
      <c r="B143" s="36"/>
      <c r="C143" s="232" t="s">
        <v>7</v>
      </c>
      <c r="D143" s="232" t="s">
        <v>176</v>
      </c>
      <c r="E143" s="233" t="s">
        <v>230</v>
      </c>
      <c r="F143" s="234" t="s">
        <v>231</v>
      </c>
      <c r="G143" s="235" t="s">
        <v>139</v>
      </c>
      <c r="H143" s="242">
        <v>1</v>
      </c>
      <c r="I143" s="237"/>
      <c r="J143" s="238">
        <f>ROUND(I143*H143,2)</f>
        <v>0</v>
      </c>
      <c r="K143" s="239"/>
      <c r="L143" s="41"/>
      <c r="M143" s="240" t="s">
        <v>1</v>
      </c>
      <c r="N143" s="241" t="s">
        <v>38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185</v>
      </c>
      <c r="AT143" s="216" t="s">
        <v>176</v>
      </c>
      <c r="AU143" s="216" t="s">
        <v>77</v>
      </c>
      <c r="AY143" s="14" t="s">
        <v>141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77</v>
      </c>
      <c r="BK143" s="217">
        <f>ROUND(I143*H143,2)</f>
        <v>0</v>
      </c>
      <c r="BL143" s="14" t="s">
        <v>185</v>
      </c>
      <c r="BM143" s="216" t="s">
        <v>727</v>
      </c>
    </row>
    <row r="144" s="2" customFormat="1" ht="33" customHeight="1">
      <c r="A144" s="35"/>
      <c r="B144" s="36"/>
      <c r="C144" s="232" t="s">
        <v>229</v>
      </c>
      <c r="D144" s="232" t="s">
        <v>176</v>
      </c>
      <c r="E144" s="233" t="s">
        <v>234</v>
      </c>
      <c r="F144" s="234" t="s">
        <v>235</v>
      </c>
      <c r="G144" s="235" t="s">
        <v>139</v>
      </c>
      <c r="H144" s="242">
        <v>16</v>
      </c>
      <c r="I144" s="237"/>
      <c r="J144" s="238">
        <f>ROUND(I144*H144,2)</f>
        <v>0</v>
      </c>
      <c r="K144" s="239"/>
      <c r="L144" s="41"/>
      <c r="M144" s="240" t="s">
        <v>1</v>
      </c>
      <c r="N144" s="241" t="s">
        <v>38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185</v>
      </c>
      <c r="AT144" s="216" t="s">
        <v>176</v>
      </c>
      <c r="AU144" s="216" t="s">
        <v>77</v>
      </c>
      <c r="AY144" s="14" t="s">
        <v>141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77</v>
      </c>
      <c r="BK144" s="217">
        <f>ROUND(I144*H144,2)</f>
        <v>0</v>
      </c>
      <c r="BL144" s="14" t="s">
        <v>185</v>
      </c>
      <c r="BM144" s="216" t="s">
        <v>728</v>
      </c>
    </row>
    <row r="145" s="2" customFormat="1" ht="16.5" customHeight="1">
      <c r="A145" s="35"/>
      <c r="B145" s="36"/>
      <c r="C145" s="232" t="s">
        <v>233</v>
      </c>
      <c r="D145" s="232" t="s">
        <v>176</v>
      </c>
      <c r="E145" s="233" t="s">
        <v>238</v>
      </c>
      <c r="F145" s="234" t="s">
        <v>239</v>
      </c>
      <c r="G145" s="235" t="s">
        <v>240</v>
      </c>
      <c r="H145" s="242">
        <v>50</v>
      </c>
      <c r="I145" s="237"/>
      <c r="J145" s="238">
        <f>ROUND(I145*H145,2)</f>
        <v>0</v>
      </c>
      <c r="K145" s="239"/>
      <c r="L145" s="41"/>
      <c r="M145" s="240" t="s">
        <v>1</v>
      </c>
      <c r="N145" s="241" t="s">
        <v>38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185</v>
      </c>
      <c r="AT145" s="216" t="s">
        <v>176</v>
      </c>
      <c r="AU145" s="216" t="s">
        <v>77</v>
      </c>
      <c r="AY145" s="14" t="s">
        <v>141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77</v>
      </c>
      <c r="BK145" s="217">
        <f>ROUND(I145*H145,2)</f>
        <v>0</v>
      </c>
      <c r="BL145" s="14" t="s">
        <v>185</v>
      </c>
      <c r="BM145" s="216" t="s">
        <v>729</v>
      </c>
    </row>
    <row r="146" s="2" customFormat="1" ht="24.15" customHeight="1">
      <c r="A146" s="35"/>
      <c r="B146" s="36"/>
      <c r="C146" s="232" t="s">
        <v>237</v>
      </c>
      <c r="D146" s="232" t="s">
        <v>176</v>
      </c>
      <c r="E146" s="233" t="s">
        <v>243</v>
      </c>
      <c r="F146" s="234" t="s">
        <v>244</v>
      </c>
      <c r="G146" s="235" t="s">
        <v>184</v>
      </c>
      <c r="H146" s="242">
        <v>355</v>
      </c>
      <c r="I146" s="237"/>
      <c r="J146" s="238">
        <f>ROUND(I146*H146,2)</f>
        <v>0</v>
      </c>
      <c r="K146" s="239"/>
      <c r="L146" s="41"/>
      <c r="M146" s="240" t="s">
        <v>1</v>
      </c>
      <c r="N146" s="241" t="s">
        <v>38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185</v>
      </c>
      <c r="AT146" s="216" t="s">
        <v>176</v>
      </c>
      <c r="AU146" s="216" t="s">
        <v>77</v>
      </c>
      <c r="AY146" s="14" t="s">
        <v>141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77</v>
      </c>
      <c r="BK146" s="217">
        <f>ROUND(I146*H146,2)</f>
        <v>0</v>
      </c>
      <c r="BL146" s="14" t="s">
        <v>185</v>
      </c>
      <c r="BM146" s="216" t="s">
        <v>730</v>
      </c>
    </row>
    <row r="147" s="2" customFormat="1" ht="24.15" customHeight="1">
      <c r="A147" s="35"/>
      <c r="B147" s="36"/>
      <c r="C147" s="203" t="s">
        <v>242</v>
      </c>
      <c r="D147" s="203" t="s">
        <v>136</v>
      </c>
      <c r="E147" s="204" t="s">
        <v>247</v>
      </c>
      <c r="F147" s="205" t="s">
        <v>248</v>
      </c>
      <c r="G147" s="206" t="s">
        <v>139</v>
      </c>
      <c r="H147" s="207">
        <v>1</v>
      </c>
      <c r="I147" s="208"/>
      <c r="J147" s="209">
        <f>ROUND(I147*H147,2)</f>
        <v>0</v>
      </c>
      <c r="K147" s="210"/>
      <c r="L147" s="211"/>
      <c r="M147" s="212" t="s">
        <v>1</v>
      </c>
      <c r="N147" s="213" t="s">
        <v>38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185</v>
      </c>
      <c r="AT147" s="216" t="s">
        <v>136</v>
      </c>
      <c r="AU147" s="216" t="s">
        <v>77</v>
      </c>
      <c r="AY147" s="14" t="s">
        <v>141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77</v>
      </c>
      <c r="BK147" s="217">
        <f>ROUND(I147*H147,2)</f>
        <v>0</v>
      </c>
      <c r="BL147" s="14" t="s">
        <v>185</v>
      </c>
      <c r="BM147" s="216" t="s">
        <v>731</v>
      </c>
    </row>
    <row r="148" s="2" customFormat="1" ht="33" customHeight="1">
      <c r="A148" s="35"/>
      <c r="B148" s="36"/>
      <c r="C148" s="203" t="s">
        <v>246</v>
      </c>
      <c r="D148" s="203" t="s">
        <v>136</v>
      </c>
      <c r="E148" s="204" t="s">
        <v>255</v>
      </c>
      <c r="F148" s="205" t="s">
        <v>256</v>
      </c>
      <c r="G148" s="206" t="s">
        <v>139</v>
      </c>
      <c r="H148" s="207">
        <v>1</v>
      </c>
      <c r="I148" s="208"/>
      <c r="J148" s="209">
        <f>ROUND(I148*H148,2)</f>
        <v>0</v>
      </c>
      <c r="K148" s="210"/>
      <c r="L148" s="211"/>
      <c r="M148" s="212" t="s">
        <v>1</v>
      </c>
      <c r="N148" s="213" t="s">
        <v>38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185</v>
      </c>
      <c r="AT148" s="216" t="s">
        <v>136</v>
      </c>
      <c r="AU148" s="216" t="s">
        <v>77</v>
      </c>
      <c r="AY148" s="14" t="s">
        <v>141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77</v>
      </c>
      <c r="BK148" s="217">
        <f>ROUND(I148*H148,2)</f>
        <v>0</v>
      </c>
      <c r="BL148" s="14" t="s">
        <v>185</v>
      </c>
      <c r="BM148" s="216" t="s">
        <v>732</v>
      </c>
    </row>
    <row r="149" s="2" customFormat="1" ht="24.15" customHeight="1">
      <c r="A149" s="35"/>
      <c r="B149" s="36"/>
      <c r="C149" s="203" t="s">
        <v>250</v>
      </c>
      <c r="D149" s="203" t="s">
        <v>136</v>
      </c>
      <c r="E149" s="204" t="s">
        <v>733</v>
      </c>
      <c r="F149" s="205" t="s">
        <v>734</v>
      </c>
      <c r="G149" s="206" t="s">
        <v>184</v>
      </c>
      <c r="H149" s="207">
        <v>740</v>
      </c>
      <c r="I149" s="208"/>
      <c r="J149" s="209">
        <f>ROUND(I149*H149,2)</f>
        <v>0</v>
      </c>
      <c r="K149" s="210"/>
      <c r="L149" s="211"/>
      <c r="M149" s="212" t="s">
        <v>1</v>
      </c>
      <c r="N149" s="213" t="s">
        <v>38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185</v>
      </c>
      <c r="AT149" s="216" t="s">
        <v>136</v>
      </c>
      <c r="AU149" s="216" t="s">
        <v>77</v>
      </c>
      <c r="AY149" s="14" t="s">
        <v>141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77</v>
      </c>
      <c r="BK149" s="217">
        <f>ROUND(I149*H149,2)</f>
        <v>0</v>
      </c>
      <c r="BL149" s="14" t="s">
        <v>185</v>
      </c>
      <c r="BM149" s="216" t="s">
        <v>735</v>
      </c>
    </row>
    <row r="150" s="2" customFormat="1" ht="24.15" customHeight="1">
      <c r="A150" s="35"/>
      <c r="B150" s="36"/>
      <c r="C150" s="203" t="s">
        <v>254</v>
      </c>
      <c r="D150" s="203" t="s">
        <v>136</v>
      </c>
      <c r="E150" s="204" t="s">
        <v>267</v>
      </c>
      <c r="F150" s="205" t="s">
        <v>268</v>
      </c>
      <c r="G150" s="206" t="s">
        <v>139</v>
      </c>
      <c r="H150" s="207">
        <v>8</v>
      </c>
      <c r="I150" s="208"/>
      <c r="J150" s="209">
        <f>ROUND(I150*H150,2)</f>
        <v>0</v>
      </c>
      <c r="K150" s="210"/>
      <c r="L150" s="211"/>
      <c r="M150" s="212" t="s">
        <v>1</v>
      </c>
      <c r="N150" s="213" t="s">
        <v>38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185</v>
      </c>
      <c r="AT150" s="216" t="s">
        <v>136</v>
      </c>
      <c r="AU150" s="216" t="s">
        <v>77</v>
      </c>
      <c r="AY150" s="14" t="s">
        <v>141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77</v>
      </c>
      <c r="BK150" s="217">
        <f>ROUND(I150*H150,2)</f>
        <v>0</v>
      </c>
      <c r="BL150" s="14" t="s">
        <v>185</v>
      </c>
      <c r="BM150" s="216" t="s">
        <v>736</v>
      </c>
    </row>
    <row r="151" s="2" customFormat="1" ht="24.15" customHeight="1">
      <c r="A151" s="35"/>
      <c r="B151" s="36"/>
      <c r="C151" s="232" t="s">
        <v>258</v>
      </c>
      <c r="D151" s="232" t="s">
        <v>176</v>
      </c>
      <c r="E151" s="233" t="s">
        <v>271</v>
      </c>
      <c r="F151" s="234" t="s">
        <v>272</v>
      </c>
      <c r="G151" s="235" t="s">
        <v>139</v>
      </c>
      <c r="H151" s="242">
        <v>8</v>
      </c>
      <c r="I151" s="237"/>
      <c r="J151" s="238">
        <f>ROUND(I151*H151,2)</f>
        <v>0</v>
      </c>
      <c r="K151" s="239"/>
      <c r="L151" s="41"/>
      <c r="M151" s="240" t="s">
        <v>1</v>
      </c>
      <c r="N151" s="241" t="s">
        <v>38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185</v>
      </c>
      <c r="AT151" s="216" t="s">
        <v>176</v>
      </c>
      <c r="AU151" s="216" t="s">
        <v>77</v>
      </c>
      <c r="AY151" s="14" t="s">
        <v>141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77</v>
      </c>
      <c r="BK151" s="217">
        <f>ROUND(I151*H151,2)</f>
        <v>0</v>
      </c>
      <c r="BL151" s="14" t="s">
        <v>185</v>
      </c>
      <c r="BM151" s="216" t="s">
        <v>737</v>
      </c>
    </row>
    <row r="152" s="2" customFormat="1" ht="24.15" customHeight="1">
      <c r="A152" s="35"/>
      <c r="B152" s="36"/>
      <c r="C152" s="232" t="s">
        <v>262</v>
      </c>
      <c r="D152" s="232" t="s">
        <v>176</v>
      </c>
      <c r="E152" s="233" t="s">
        <v>279</v>
      </c>
      <c r="F152" s="234" t="s">
        <v>280</v>
      </c>
      <c r="G152" s="235" t="s">
        <v>139</v>
      </c>
      <c r="H152" s="242">
        <v>1</v>
      </c>
      <c r="I152" s="237"/>
      <c r="J152" s="238">
        <f>ROUND(I152*H152,2)</f>
        <v>0</v>
      </c>
      <c r="K152" s="239"/>
      <c r="L152" s="41"/>
      <c r="M152" s="240" t="s">
        <v>1</v>
      </c>
      <c r="N152" s="241" t="s">
        <v>38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185</v>
      </c>
      <c r="AT152" s="216" t="s">
        <v>176</v>
      </c>
      <c r="AU152" s="216" t="s">
        <v>77</v>
      </c>
      <c r="AY152" s="14" t="s">
        <v>141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77</v>
      </c>
      <c r="BK152" s="217">
        <f>ROUND(I152*H152,2)</f>
        <v>0</v>
      </c>
      <c r="BL152" s="14" t="s">
        <v>185</v>
      </c>
      <c r="BM152" s="216" t="s">
        <v>738</v>
      </c>
    </row>
    <row r="153" s="2" customFormat="1" ht="33" customHeight="1">
      <c r="A153" s="35"/>
      <c r="B153" s="36"/>
      <c r="C153" s="232" t="s">
        <v>266</v>
      </c>
      <c r="D153" s="232" t="s">
        <v>176</v>
      </c>
      <c r="E153" s="233" t="s">
        <v>739</v>
      </c>
      <c r="F153" s="234" t="s">
        <v>740</v>
      </c>
      <c r="G153" s="235" t="s">
        <v>741</v>
      </c>
      <c r="H153" s="242">
        <v>64</v>
      </c>
      <c r="I153" s="237"/>
      <c r="J153" s="238">
        <f>ROUND(I153*H153,2)</f>
        <v>0</v>
      </c>
      <c r="K153" s="239"/>
      <c r="L153" s="41"/>
      <c r="M153" s="240" t="s">
        <v>1</v>
      </c>
      <c r="N153" s="241" t="s">
        <v>38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185</v>
      </c>
      <c r="AT153" s="216" t="s">
        <v>176</v>
      </c>
      <c r="AU153" s="216" t="s">
        <v>77</v>
      </c>
      <c r="AY153" s="14" t="s">
        <v>141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77</v>
      </c>
      <c r="BK153" s="217">
        <f>ROUND(I153*H153,2)</f>
        <v>0</v>
      </c>
      <c r="BL153" s="14" t="s">
        <v>185</v>
      </c>
      <c r="BM153" s="216" t="s">
        <v>742</v>
      </c>
    </row>
    <row r="154" s="2" customFormat="1" ht="24.15" customHeight="1">
      <c r="A154" s="35"/>
      <c r="B154" s="36"/>
      <c r="C154" s="232" t="s">
        <v>270</v>
      </c>
      <c r="D154" s="232" t="s">
        <v>176</v>
      </c>
      <c r="E154" s="233" t="s">
        <v>287</v>
      </c>
      <c r="F154" s="234" t="s">
        <v>288</v>
      </c>
      <c r="G154" s="235" t="s">
        <v>240</v>
      </c>
      <c r="H154" s="242">
        <v>150</v>
      </c>
      <c r="I154" s="237"/>
      <c r="J154" s="238">
        <f>ROUND(I154*H154,2)</f>
        <v>0</v>
      </c>
      <c r="K154" s="239"/>
      <c r="L154" s="41"/>
      <c r="M154" s="240" t="s">
        <v>1</v>
      </c>
      <c r="N154" s="241" t="s">
        <v>38</v>
      </c>
      <c r="O154" s="88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185</v>
      </c>
      <c r="AT154" s="216" t="s">
        <v>176</v>
      </c>
      <c r="AU154" s="216" t="s">
        <v>77</v>
      </c>
      <c r="AY154" s="14" t="s">
        <v>141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77</v>
      </c>
      <c r="BK154" s="217">
        <f>ROUND(I154*H154,2)</f>
        <v>0</v>
      </c>
      <c r="BL154" s="14" t="s">
        <v>185</v>
      </c>
      <c r="BM154" s="216" t="s">
        <v>743</v>
      </c>
    </row>
    <row r="155" s="2" customFormat="1" ht="24.15" customHeight="1">
      <c r="A155" s="35"/>
      <c r="B155" s="36"/>
      <c r="C155" s="232" t="s">
        <v>274</v>
      </c>
      <c r="D155" s="232" t="s">
        <v>176</v>
      </c>
      <c r="E155" s="233" t="s">
        <v>291</v>
      </c>
      <c r="F155" s="234" t="s">
        <v>744</v>
      </c>
      <c r="G155" s="235" t="s">
        <v>240</v>
      </c>
      <c r="H155" s="242">
        <v>1</v>
      </c>
      <c r="I155" s="237"/>
      <c r="J155" s="238">
        <f>ROUND(I155*H155,2)</f>
        <v>0</v>
      </c>
      <c r="K155" s="239"/>
      <c r="L155" s="41"/>
      <c r="M155" s="240" t="s">
        <v>1</v>
      </c>
      <c r="N155" s="241" t="s">
        <v>38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185</v>
      </c>
      <c r="AT155" s="216" t="s">
        <v>176</v>
      </c>
      <c r="AU155" s="216" t="s">
        <v>77</v>
      </c>
      <c r="AY155" s="14" t="s">
        <v>141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77</v>
      </c>
      <c r="BK155" s="217">
        <f>ROUND(I155*H155,2)</f>
        <v>0</v>
      </c>
      <c r="BL155" s="14" t="s">
        <v>185</v>
      </c>
      <c r="BM155" s="216" t="s">
        <v>745</v>
      </c>
    </row>
    <row r="156" s="2" customFormat="1" ht="24.15" customHeight="1">
      <c r="A156" s="35"/>
      <c r="B156" s="36"/>
      <c r="C156" s="232" t="s">
        <v>278</v>
      </c>
      <c r="D156" s="232" t="s">
        <v>176</v>
      </c>
      <c r="E156" s="233" t="s">
        <v>746</v>
      </c>
      <c r="F156" s="234" t="s">
        <v>747</v>
      </c>
      <c r="G156" s="235" t="s">
        <v>240</v>
      </c>
      <c r="H156" s="242">
        <v>1</v>
      </c>
      <c r="I156" s="237"/>
      <c r="J156" s="238">
        <f>ROUND(I156*H156,2)</f>
        <v>0</v>
      </c>
      <c r="K156" s="239"/>
      <c r="L156" s="41"/>
      <c r="M156" s="240" t="s">
        <v>1</v>
      </c>
      <c r="N156" s="241" t="s">
        <v>38</v>
      </c>
      <c r="O156" s="88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185</v>
      </c>
      <c r="AT156" s="216" t="s">
        <v>176</v>
      </c>
      <c r="AU156" s="216" t="s">
        <v>77</v>
      </c>
      <c r="AY156" s="14" t="s">
        <v>141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77</v>
      </c>
      <c r="BK156" s="217">
        <f>ROUND(I156*H156,2)</f>
        <v>0</v>
      </c>
      <c r="BL156" s="14" t="s">
        <v>185</v>
      </c>
      <c r="BM156" s="216" t="s">
        <v>748</v>
      </c>
    </row>
    <row r="157" s="2" customFormat="1" ht="24.15" customHeight="1">
      <c r="A157" s="35"/>
      <c r="B157" s="36"/>
      <c r="C157" s="232" t="s">
        <v>282</v>
      </c>
      <c r="D157" s="232" t="s">
        <v>176</v>
      </c>
      <c r="E157" s="233" t="s">
        <v>295</v>
      </c>
      <c r="F157" s="234" t="s">
        <v>296</v>
      </c>
      <c r="G157" s="235" t="s">
        <v>240</v>
      </c>
      <c r="H157" s="242">
        <v>7</v>
      </c>
      <c r="I157" s="237"/>
      <c r="J157" s="238">
        <f>ROUND(I157*H157,2)</f>
        <v>0</v>
      </c>
      <c r="K157" s="239"/>
      <c r="L157" s="41"/>
      <c r="M157" s="240" t="s">
        <v>1</v>
      </c>
      <c r="N157" s="241" t="s">
        <v>38</v>
      </c>
      <c r="O157" s="88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185</v>
      </c>
      <c r="AT157" s="216" t="s">
        <v>176</v>
      </c>
      <c r="AU157" s="216" t="s">
        <v>77</v>
      </c>
      <c r="AY157" s="14" t="s">
        <v>141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77</v>
      </c>
      <c r="BK157" s="217">
        <f>ROUND(I157*H157,2)</f>
        <v>0</v>
      </c>
      <c r="BL157" s="14" t="s">
        <v>185</v>
      </c>
      <c r="BM157" s="216" t="s">
        <v>749</v>
      </c>
    </row>
    <row r="158" s="2" customFormat="1" ht="24.15" customHeight="1">
      <c r="A158" s="35"/>
      <c r="B158" s="36"/>
      <c r="C158" s="232" t="s">
        <v>286</v>
      </c>
      <c r="D158" s="232" t="s">
        <v>176</v>
      </c>
      <c r="E158" s="233" t="s">
        <v>299</v>
      </c>
      <c r="F158" s="234" t="s">
        <v>300</v>
      </c>
      <c r="G158" s="235" t="s">
        <v>240</v>
      </c>
      <c r="H158" s="242">
        <v>7</v>
      </c>
      <c r="I158" s="237"/>
      <c r="J158" s="238">
        <f>ROUND(I158*H158,2)</f>
        <v>0</v>
      </c>
      <c r="K158" s="239"/>
      <c r="L158" s="41"/>
      <c r="M158" s="240" t="s">
        <v>1</v>
      </c>
      <c r="N158" s="241" t="s">
        <v>38</v>
      </c>
      <c r="O158" s="88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185</v>
      </c>
      <c r="AT158" s="216" t="s">
        <v>176</v>
      </c>
      <c r="AU158" s="216" t="s">
        <v>77</v>
      </c>
      <c r="AY158" s="14" t="s">
        <v>141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77</v>
      </c>
      <c r="BK158" s="217">
        <f>ROUND(I158*H158,2)</f>
        <v>0</v>
      </c>
      <c r="BL158" s="14" t="s">
        <v>185</v>
      </c>
      <c r="BM158" s="216" t="s">
        <v>750</v>
      </c>
    </row>
    <row r="159" s="2" customFormat="1" ht="37.8" customHeight="1">
      <c r="A159" s="35"/>
      <c r="B159" s="36"/>
      <c r="C159" s="232" t="s">
        <v>290</v>
      </c>
      <c r="D159" s="232" t="s">
        <v>176</v>
      </c>
      <c r="E159" s="233" t="s">
        <v>303</v>
      </c>
      <c r="F159" s="234" t="s">
        <v>304</v>
      </c>
      <c r="G159" s="235" t="s">
        <v>240</v>
      </c>
      <c r="H159" s="242">
        <v>7</v>
      </c>
      <c r="I159" s="237"/>
      <c r="J159" s="238">
        <f>ROUND(I159*H159,2)</f>
        <v>0</v>
      </c>
      <c r="K159" s="239"/>
      <c r="L159" s="41"/>
      <c r="M159" s="240" t="s">
        <v>1</v>
      </c>
      <c r="N159" s="241" t="s">
        <v>38</v>
      </c>
      <c r="O159" s="88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185</v>
      </c>
      <c r="AT159" s="216" t="s">
        <v>176</v>
      </c>
      <c r="AU159" s="216" t="s">
        <v>77</v>
      </c>
      <c r="AY159" s="14" t="s">
        <v>141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77</v>
      </c>
      <c r="BK159" s="217">
        <f>ROUND(I159*H159,2)</f>
        <v>0</v>
      </c>
      <c r="BL159" s="14" t="s">
        <v>185</v>
      </c>
      <c r="BM159" s="216" t="s">
        <v>751</v>
      </c>
    </row>
    <row r="160" s="2" customFormat="1" ht="37.8" customHeight="1">
      <c r="A160" s="35"/>
      <c r="B160" s="36"/>
      <c r="C160" s="232" t="s">
        <v>294</v>
      </c>
      <c r="D160" s="232" t="s">
        <v>176</v>
      </c>
      <c r="E160" s="233" t="s">
        <v>752</v>
      </c>
      <c r="F160" s="234" t="s">
        <v>753</v>
      </c>
      <c r="G160" s="235" t="s">
        <v>240</v>
      </c>
      <c r="H160" s="242">
        <v>1</v>
      </c>
      <c r="I160" s="237"/>
      <c r="J160" s="238">
        <f>ROUND(I160*H160,2)</f>
        <v>0</v>
      </c>
      <c r="K160" s="239"/>
      <c r="L160" s="41"/>
      <c r="M160" s="240" t="s">
        <v>1</v>
      </c>
      <c r="N160" s="241" t="s">
        <v>38</v>
      </c>
      <c r="O160" s="88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185</v>
      </c>
      <c r="AT160" s="216" t="s">
        <v>176</v>
      </c>
      <c r="AU160" s="216" t="s">
        <v>77</v>
      </c>
      <c r="AY160" s="14" t="s">
        <v>141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" t="s">
        <v>77</v>
      </c>
      <c r="BK160" s="217">
        <f>ROUND(I160*H160,2)</f>
        <v>0</v>
      </c>
      <c r="BL160" s="14" t="s">
        <v>185</v>
      </c>
      <c r="BM160" s="216" t="s">
        <v>754</v>
      </c>
    </row>
    <row r="161" s="2" customFormat="1" ht="16.5" customHeight="1">
      <c r="A161" s="35"/>
      <c r="B161" s="36"/>
      <c r="C161" s="232" t="s">
        <v>298</v>
      </c>
      <c r="D161" s="232" t="s">
        <v>176</v>
      </c>
      <c r="E161" s="233" t="s">
        <v>315</v>
      </c>
      <c r="F161" s="234" t="s">
        <v>316</v>
      </c>
      <c r="G161" s="235" t="s">
        <v>240</v>
      </c>
      <c r="H161" s="242">
        <v>8</v>
      </c>
      <c r="I161" s="237"/>
      <c r="J161" s="238">
        <f>ROUND(I161*H161,2)</f>
        <v>0</v>
      </c>
      <c r="K161" s="239"/>
      <c r="L161" s="41"/>
      <c r="M161" s="240" t="s">
        <v>1</v>
      </c>
      <c r="N161" s="241" t="s">
        <v>38</v>
      </c>
      <c r="O161" s="88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185</v>
      </c>
      <c r="AT161" s="216" t="s">
        <v>176</v>
      </c>
      <c r="AU161" s="216" t="s">
        <v>77</v>
      </c>
      <c r="AY161" s="14" t="s">
        <v>141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4" t="s">
        <v>77</v>
      </c>
      <c r="BK161" s="217">
        <f>ROUND(I161*H161,2)</f>
        <v>0</v>
      </c>
      <c r="BL161" s="14" t="s">
        <v>185</v>
      </c>
      <c r="BM161" s="216" t="s">
        <v>755</v>
      </c>
    </row>
    <row r="162" s="2" customFormat="1" ht="37.8" customHeight="1">
      <c r="A162" s="35"/>
      <c r="B162" s="36"/>
      <c r="C162" s="232" t="s">
        <v>302</v>
      </c>
      <c r="D162" s="232" t="s">
        <v>176</v>
      </c>
      <c r="E162" s="233" t="s">
        <v>319</v>
      </c>
      <c r="F162" s="234" t="s">
        <v>320</v>
      </c>
      <c r="G162" s="235" t="s">
        <v>240</v>
      </c>
      <c r="H162" s="242">
        <v>2</v>
      </c>
      <c r="I162" s="237"/>
      <c r="J162" s="238">
        <f>ROUND(I162*H162,2)</f>
        <v>0</v>
      </c>
      <c r="K162" s="239"/>
      <c r="L162" s="41"/>
      <c r="M162" s="240" t="s">
        <v>1</v>
      </c>
      <c r="N162" s="241" t="s">
        <v>38</v>
      </c>
      <c r="O162" s="88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185</v>
      </c>
      <c r="AT162" s="216" t="s">
        <v>176</v>
      </c>
      <c r="AU162" s="216" t="s">
        <v>77</v>
      </c>
      <c r="AY162" s="14" t="s">
        <v>141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" t="s">
        <v>77</v>
      </c>
      <c r="BK162" s="217">
        <f>ROUND(I162*H162,2)</f>
        <v>0</v>
      </c>
      <c r="BL162" s="14" t="s">
        <v>185</v>
      </c>
      <c r="BM162" s="216" t="s">
        <v>756</v>
      </c>
    </row>
    <row r="163" s="2" customFormat="1" ht="24.15" customHeight="1">
      <c r="A163" s="35"/>
      <c r="B163" s="36"/>
      <c r="C163" s="232" t="s">
        <v>306</v>
      </c>
      <c r="D163" s="232" t="s">
        <v>176</v>
      </c>
      <c r="E163" s="233" t="s">
        <v>323</v>
      </c>
      <c r="F163" s="234" t="s">
        <v>324</v>
      </c>
      <c r="G163" s="235" t="s">
        <v>240</v>
      </c>
      <c r="H163" s="242">
        <v>1</v>
      </c>
      <c r="I163" s="237"/>
      <c r="J163" s="238">
        <f>ROUND(I163*H163,2)</f>
        <v>0</v>
      </c>
      <c r="K163" s="239"/>
      <c r="L163" s="41"/>
      <c r="M163" s="240" t="s">
        <v>1</v>
      </c>
      <c r="N163" s="241" t="s">
        <v>38</v>
      </c>
      <c r="O163" s="88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185</v>
      </c>
      <c r="AT163" s="216" t="s">
        <v>176</v>
      </c>
      <c r="AU163" s="216" t="s">
        <v>77</v>
      </c>
      <c r="AY163" s="14" t="s">
        <v>141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" t="s">
        <v>77</v>
      </c>
      <c r="BK163" s="217">
        <f>ROUND(I163*H163,2)</f>
        <v>0</v>
      </c>
      <c r="BL163" s="14" t="s">
        <v>185</v>
      </c>
      <c r="BM163" s="216" t="s">
        <v>757</v>
      </c>
    </row>
    <row r="164" s="2" customFormat="1" ht="16.5" customHeight="1">
      <c r="A164" s="35"/>
      <c r="B164" s="36"/>
      <c r="C164" s="232" t="s">
        <v>310</v>
      </c>
      <c r="D164" s="232" t="s">
        <v>176</v>
      </c>
      <c r="E164" s="233" t="s">
        <v>327</v>
      </c>
      <c r="F164" s="234" t="s">
        <v>328</v>
      </c>
      <c r="G164" s="235" t="s">
        <v>139</v>
      </c>
      <c r="H164" s="242">
        <v>1</v>
      </c>
      <c r="I164" s="237"/>
      <c r="J164" s="238">
        <f>ROUND(I164*H164,2)</f>
        <v>0</v>
      </c>
      <c r="K164" s="239"/>
      <c r="L164" s="41"/>
      <c r="M164" s="240" t="s">
        <v>1</v>
      </c>
      <c r="N164" s="241" t="s">
        <v>38</v>
      </c>
      <c r="O164" s="88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6" t="s">
        <v>185</v>
      </c>
      <c r="AT164" s="216" t="s">
        <v>176</v>
      </c>
      <c r="AU164" s="216" t="s">
        <v>77</v>
      </c>
      <c r="AY164" s="14" t="s">
        <v>141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4" t="s">
        <v>77</v>
      </c>
      <c r="BK164" s="217">
        <f>ROUND(I164*H164,2)</f>
        <v>0</v>
      </c>
      <c r="BL164" s="14" t="s">
        <v>185</v>
      </c>
      <c r="BM164" s="216" t="s">
        <v>758</v>
      </c>
    </row>
    <row r="165" s="2" customFormat="1" ht="16.5" customHeight="1">
      <c r="A165" s="35"/>
      <c r="B165" s="36"/>
      <c r="C165" s="232" t="s">
        <v>314</v>
      </c>
      <c r="D165" s="232" t="s">
        <v>176</v>
      </c>
      <c r="E165" s="233" t="s">
        <v>331</v>
      </c>
      <c r="F165" s="234" t="s">
        <v>332</v>
      </c>
      <c r="G165" s="235" t="s">
        <v>139</v>
      </c>
      <c r="H165" s="242">
        <v>1</v>
      </c>
      <c r="I165" s="237"/>
      <c r="J165" s="238">
        <f>ROUND(I165*H165,2)</f>
        <v>0</v>
      </c>
      <c r="K165" s="239"/>
      <c r="L165" s="41"/>
      <c r="M165" s="240" t="s">
        <v>1</v>
      </c>
      <c r="N165" s="241" t="s">
        <v>38</v>
      </c>
      <c r="O165" s="88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6" t="s">
        <v>185</v>
      </c>
      <c r="AT165" s="216" t="s">
        <v>176</v>
      </c>
      <c r="AU165" s="216" t="s">
        <v>77</v>
      </c>
      <c r="AY165" s="14" t="s">
        <v>141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4" t="s">
        <v>77</v>
      </c>
      <c r="BK165" s="217">
        <f>ROUND(I165*H165,2)</f>
        <v>0</v>
      </c>
      <c r="BL165" s="14" t="s">
        <v>185</v>
      </c>
      <c r="BM165" s="216" t="s">
        <v>759</v>
      </c>
    </row>
    <row r="166" s="2" customFormat="1" ht="16.5" customHeight="1">
      <c r="A166" s="35"/>
      <c r="B166" s="36"/>
      <c r="C166" s="232" t="s">
        <v>318</v>
      </c>
      <c r="D166" s="232" t="s">
        <v>176</v>
      </c>
      <c r="E166" s="233" t="s">
        <v>335</v>
      </c>
      <c r="F166" s="234" t="s">
        <v>336</v>
      </c>
      <c r="G166" s="235" t="s">
        <v>139</v>
      </c>
      <c r="H166" s="242">
        <v>1</v>
      </c>
      <c r="I166" s="237"/>
      <c r="J166" s="238">
        <f>ROUND(I166*H166,2)</f>
        <v>0</v>
      </c>
      <c r="K166" s="239"/>
      <c r="L166" s="41"/>
      <c r="M166" s="240" t="s">
        <v>1</v>
      </c>
      <c r="N166" s="241" t="s">
        <v>38</v>
      </c>
      <c r="O166" s="88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185</v>
      </c>
      <c r="AT166" s="216" t="s">
        <v>176</v>
      </c>
      <c r="AU166" s="216" t="s">
        <v>77</v>
      </c>
      <c r="AY166" s="14" t="s">
        <v>141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4" t="s">
        <v>77</v>
      </c>
      <c r="BK166" s="217">
        <f>ROUND(I166*H166,2)</f>
        <v>0</v>
      </c>
      <c r="BL166" s="14" t="s">
        <v>185</v>
      </c>
      <c r="BM166" s="216" t="s">
        <v>760</v>
      </c>
    </row>
    <row r="167" s="2" customFormat="1" ht="21.75" customHeight="1">
      <c r="A167" s="35"/>
      <c r="B167" s="36"/>
      <c r="C167" s="232" t="s">
        <v>322</v>
      </c>
      <c r="D167" s="232" t="s">
        <v>176</v>
      </c>
      <c r="E167" s="233" t="s">
        <v>339</v>
      </c>
      <c r="F167" s="234" t="s">
        <v>340</v>
      </c>
      <c r="G167" s="235" t="s">
        <v>139</v>
      </c>
      <c r="H167" s="242">
        <v>8</v>
      </c>
      <c r="I167" s="237"/>
      <c r="J167" s="238">
        <f>ROUND(I167*H167,2)</f>
        <v>0</v>
      </c>
      <c r="K167" s="239"/>
      <c r="L167" s="41"/>
      <c r="M167" s="240" t="s">
        <v>1</v>
      </c>
      <c r="N167" s="241" t="s">
        <v>38</v>
      </c>
      <c r="O167" s="88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6" t="s">
        <v>185</v>
      </c>
      <c r="AT167" s="216" t="s">
        <v>176</v>
      </c>
      <c r="AU167" s="216" t="s">
        <v>77</v>
      </c>
      <c r="AY167" s="14" t="s">
        <v>141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4" t="s">
        <v>77</v>
      </c>
      <c r="BK167" s="217">
        <f>ROUND(I167*H167,2)</f>
        <v>0</v>
      </c>
      <c r="BL167" s="14" t="s">
        <v>185</v>
      </c>
      <c r="BM167" s="216" t="s">
        <v>761</v>
      </c>
    </row>
    <row r="168" s="2" customFormat="1" ht="16.5" customHeight="1">
      <c r="A168" s="35"/>
      <c r="B168" s="36"/>
      <c r="C168" s="232" t="s">
        <v>326</v>
      </c>
      <c r="D168" s="232" t="s">
        <v>176</v>
      </c>
      <c r="E168" s="233" t="s">
        <v>343</v>
      </c>
      <c r="F168" s="234" t="s">
        <v>344</v>
      </c>
      <c r="G168" s="235" t="s">
        <v>139</v>
      </c>
      <c r="H168" s="242">
        <v>1</v>
      </c>
      <c r="I168" s="237"/>
      <c r="J168" s="238">
        <f>ROUND(I168*H168,2)</f>
        <v>0</v>
      </c>
      <c r="K168" s="239"/>
      <c r="L168" s="41"/>
      <c r="M168" s="240" t="s">
        <v>1</v>
      </c>
      <c r="N168" s="241" t="s">
        <v>38</v>
      </c>
      <c r="O168" s="88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185</v>
      </c>
      <c r="AT168" s="216" t="s">
        <v>176</v>
      </c>
      <c r="AU168" s="216" t="s">
        <v>77</v>
      </c>
      <c r="AY168" s="14" t="s">
        <v>141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4" t="s">
        <v>77</v>
      </c>
      <c r="BK168" s="217">
        <f>ROUND(I168*H168,2)</f>
        <v>0</v>
      </c>
      <c r="BL168" s="14" t="s">
        <v>185</v>
      </c>
      <c r="BM168" s="216" t="s">
        <v>762</v>
      </c>
    </row>
    <row r="169" s="2" customFormat="1" ht="21.75" customHeight="1">
      <c r="A169" s="35"/>
      <c r="B169" s="36"/>
      <c r="C169" s="232" t="s">
        <v>330</v>
      </c>
      <c r="D169" s="232" t="s">
        <v>176</v>
      </c>
      <c r="E169" s="233" t="s">
        <v>347</v>
      </c>
      <c r="F169" s="234" t="s">
        <v>348</v>
      </c>
      <c r="G169" s="235" t="s">
        <v>139</v>
      </c>
      <c r="H169" s="242">
        <v>6</v>
      </c>
      <c r="I169" s="237"/>
      <c r="J169" s="238">
        <f>ROUND(I169*H169,2)</f>
        <v>0</v>
      </c>
      <c r="K169" s="239"/>
      <c r="L169" s="41"/>
      <c r="M169" s="240" t="s">
        <v>1</v>
      </c>
      <c r="N169" s="241" t="s">
        <v>38</v>
      </c>
      <c r="O169" s="88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185</v>
      </c>
      <c r="AT169" s="216" t="s">
        <v>176</v>
      </c>
      <c r="AU169" s="216" t="s">
        <v>77</v>
      </c>
      <c r="AY169" s="14" t="s">
        <v>141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4" t="s">
        <v>77</v>
      </c>
      <c r="BK169" s="217">
        <f>ROUND(I169*H169,2)</f>
        <v>0</v>
      </c>
      <c r="BL169" s="14" t="s">
        <v>185</v>
      </c>
      <c r="BM169" s="216" t="s">
        <v>763</v>
      </c>
    </row>
    <row r="170" s="2" customFormat="1" ht="21.75" customHeight="1">
      <c r="A170" s="35"/>
      <c r="B170" s="36"/>
      <c r="C170" s="232" t="s">
        <v>334</v>
      </c>
      <c r="D170" s="232" t="s">
        <v>176</v>
      </c>
      <c r="E170" s="233" t="s">
        <v>611</v>
      </c>
      <c r="F170" s="234" t="s">
        <v>612</v>
      </c>
      <c r="G170" s="235" t="s">
        <v>184</v>
      </c>
      <c r="H170" s="242">
        <v>710</v>
      </c>
      <c r="I170" s="237"/>
      <c r="J170" s="238">
        <f>ROUND(I170*H170,2)</f>
        <v>0</v>
      </c>
      <c r="K170" s="239"/>
      <c r="L170" s="41"/>
      <c r="M170" s="240" t="s">
        <v>1</v>
      </c>
      <c r="N170" s="241" t="s">
        <v>38</v>
      </c>
      <c r="O170" s="88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185</v>
      </c>
      <c r="AT170" s="216" t="s">
        <v>176</v>
      </c>
      <c r="AU170" s="216" t="s">
        <v>77</v>
      </c>
      <c r="AY170" s="14" t="s">
        <v>141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4" t="s">
        <v>77</v>
      </c>
      <c r="BK170" s="217">
        <f>ROUND(I170*H170,2)</f>
        <v>0</v>
      </c>
      <c r="BL170" s="14" t="s">
        <v>185</v>
      </c>
      <c r="BM170" s="216" t="s">
        <v>764</v>
      </c>
    </row>
    <row r="171" s="2" customFormat="1" ht="21.75" customHeight="1">
      <c r="A171" s="35"/>
      <c r="B171" s="36"/>
      <c r="C171" s="232" t="s">
        <v>338</v>
      </c>
      <c r="D171" s="232" t="s">
        <v>176</v>
      </c>
      <c r="E171" s="233" t="s">
        <v>351</v>
      </c>
      <c r="F171" s="234" t="s">
        <v>352</v>
      </c>
      <c r="G171" s="235" t="s">
        <v>184</v>
      </c>
      <c r="H171" s="242">
        <v>30</v>
      </c>
      <c r="I171" s="237"/>
      <c r="J171" s="238">
        <f>ROUND(I171*H171,2)</f>
        <v>0</v>
      </c>
      <c r="K171" s="239"/>
      <c r="L171" s="41"/>
      <c r="M171" s="240" t="s">
        <v>1</v>
      </c>
      <c r="N171" s="241" t="s">
        <v>38</v>
      </c>
      <c r="O171" s="88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6" t="s">
        <v>185</v>
      </c>
      <c r="AT171" s="216" t="s">
        <v>176</v>
      </c>
      <c r="AU171" s="216" t="s">
        <v>77</v>
      </c>
      <c r="AY171" s="14" t="s">
        <v>141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4" t="s">
        <v>77</v>
      </c>
      <c r="BK171" s="217">
        <f>ROUND(I171*H171,2)</f>
        <v>0</v>
      </c>
      <c r="BL171" s="14" t="s">
        <v>185</v>
      </c>
      <c r="BM171" s="216" t="s">
        <v>765</v>
      </c>
    </row>
    <row r="172" s="2" customFormat="1" ht="16.5" customHeight="1">
      <c r="A172" s="35"/>
      <c r="B172" s="36"/>
      <c r="C172" s="232" t="s">
        <v>342</v>
      </c>
      <c r="D172" s="232" t="s">
        <v>176</v>
      </c>
      <c r="E172" s="233" t="s">
        <v>355</v>
      </c>
      <c r="F172" s="234" t="s">
        <v>356</v>
      </c>
      <c r="G172" s="235" t="s">
        <v>184</v>
      </c>
      <c r="H172" s="242">
        <v>80</v>
      </c>
      <c r="I172" s="237"/>
      <c r="J172" s="238">
        <f>ROUND(I172*H172,2)</f>
        <v>0</v>
      </c>
      <c r="K172" s="239"/>
      <c r="L172" s="41"/>
      <c r="M172" s="240" t="s">
        <v>1</v>
      </c>
      <c r="N172" s="241" t="s">
        <v>38</v>
      </c>
      <c r="O172" s="88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185</v>
      </c>
      <c r="AT172" s="216" t="s">
        <v>176</v>
      </c>
      <c r="AU172" s="216" t="s">
        <v>77</v>
      </c>
      <c r="AY172" s="14" t="s">
        <v>141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4" t="s">
        <v>77</v>
      </c>
      <c r="BK172" s="217">
        <f>ROUND(I172*H172,2)</f>
        <v>0</v>
      </c>
      <c r="BL172" s="14" t="s">
        <v>185</v>
      </c>
      <c r="BM172" s="216" t="s">
        <v>766</v>
      </c>
    </row>
    <row r="173" s="2" customFormat="1" ht="24.15" customHeight="1">
      <c r="A173" s="35"/>
      <c r="B173" s="36"/>
      <c r="C173" s="232" t="s">
        <v>346</v>
      </c>
      <c r="D173" s="232" t="s">
        <v>176</v>
      </c>
      <c r="E173" s="233" t="s">
        <v>375</v>
      </c>
      <c r="F173" s="234" t="s">
        <v>376</v>
      </c>
      <c r="G173" s="235" t="s">
        <v>139</v>
      </c>
      <c r="H173" s="242">
        <v>8</v>
      </c>
      <c r="I173" s="237"/>
      <c r="J173" s="238">
        <f>ROUND(I173*H173,2)</f>
        <v>0</v>
      </c>
      <c r="K173" s="239"/>
      <c r="L173" s="41"/>
      <c r="M173" s="240" t="s">
        <v>1</v>
      </c>
      <c r="N173" s="241" t="s">
        <v>38</v>
      </c>
      <c r="O173" s="88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6" t="s">
        <v>185</v>
      </c>
      <c r="AT173" s="216" t="s">
        <v>176</v>
      </c>
      <c r="AU173" s="216" t="s">
        <v>77</v>
      </c>
      <c r="AY173" s="14" t="s">
        <v>141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4" t="s">
        <v>77</v>
      </c>
      <c r="BK173" s="217">
        <f>ROUND(I173*H173,2)</f>
        <v>0</v>
      </c>
      <c r="BL173" s="14" t="s">
        <v>185</v>
      </c>
      <c r="BM173" s="216" t="s">
        <v>767</v>
      </c>
    </row>
    <row r="174" s="2" customFormat="1" ht="16.5" customHeight="1">
      <c r="A174" s="35"/>
      <c r="B174" s="36"/>
      <c r="C174" s="232" t="s">
        <v>350</v>
      </c>
      <c r="D174" s="232" t="s">
        <v>176</v>
      </c>
      <c r="E174" s="233" t="s">
        <v>379</v>
      </c>
      <c r="F174" s="234" t="s">
        <v>380</v>
      </c>
      <c r="G174" s="235" t="s">
        <v>139</v>
      </c>
      <c r="H174" s="242">
        <v>8</v>
      </c>
      <c r="I174" s="237"/>
      <c r="J174" s="238">
        <f>ROUND(I174*H174,2)</f>
        <v>0</v>
      </c>
      <c r="K174" s="239"/>
      <c r="L174" s="41"/>
      <c r="M174" s="240" t="s">
        <v>1</v>
      </c>
      <c r="N174" s="241" t="s">
        <v>38</v>
      </c>
      <c r="O174" s="88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6" t="s">
        <v>185</v>
      </c>
      <c r="AT174" s="216" t="s">
        <v>176</v>
      </c>
      <c r="AU174" s="216" t="s">
        <v>77</v>
      </c>
      <c r="AY174" s="14" t="s">
        <v>141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4" t="s">
        <v>77</v>
      </c>
      <c r="BK174" s="217">
        <f>ROUND(I174*H174,2)</f>
        <v>0</v>
      </c>
      <c r="BL174" s="14" t="s">
        <v>185</v>
      </c>
      <c r="BM174" s="216" t="s">
        <v>768</v>
      </c>
    </row>
    <row r="175" s="2" customFormat="1" ht="16.5" customHeight="1">
      <c r="A175" s="35"/>
      <c r="B175" s="36"/>
      <c r="C175" s="232" t="s">
        <v>354</v>
      </c>
      <c r="D175" s="232" t="s">
        <v>176</v>
      </c>
      <c r="E175" s="233" t="s">
        <v>383</v>
      </c>
      <c r="F175" s="234" t="s">
        <v>384</v>
      </c>
      <c r="G175" s="235" t="s">
        <v>184</v>
      </c>
      <c r="H175" s="242">
        <v>740</v>
      </c>
      <c r="I175" s="237"/>
      <c r="J175" s="238">
        <f>ROUND(I175*H175,2)</f>
        <v>0</v>
      </c>
      <c r="K175" s="239"/>
      <c r="L175" s="41"/>
      <c r="M175" s="240" t="s">
        <v>1</v>
      </c>
      <c r="N175" s="241" t="s">
        <v>38</v>
      </c>
      <c r="O175" s="88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6" t="s">
        <v>185</v>
      </c>
      <c r="AT175" s="216" t="s">
        <v>176</v>
      </c>
      <c r="AU175" s="216" t="s">
        <v>77</v>
      </c>
      <c r="AY175" s="14" t="s">
        <v>141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4" t="s">
        <v>77</v>
      </c>
      <c r="BK175" s="217">
        <f>ROUND(I175*H175,2)</f>
        <v>0</v>
      </c>
      <c r="BL175" s="14" t="s">
        <v>185</v>
      </c>
      <c r="BM175" s="216" t="s">
        <v>769</v>
      </c>
    </row>
    <row r="176" s="2" customFormat="1" ht="33" customHeight="1">
      <c r="A176" s="35"/>
      <c r="B176" s="36"/>
      <c r="C176" s="203" t="s">
        <v>358</v>
      </c>
      <c r="D176" s="203" t="s">
        <v>136</v>
      </c>
      <c r="E176" s="204" t="s">
        <v>770</v>
      </c>
      <c r="F176" s="205" t="s">
        <v>771</v>
      </c>
      <c r="G176" s="206" t="s">
        <v>139</v>
      </c>
      <c r="H176" s="207">
        <v>10</v>
      </c>
      <c r="I176" s="208"/>
      <c r="J176" s="209">
        <f>ROUND(I176*H176,2)</f>
        <v>0</v>
      </c>
      <c r="K176" s="210"/>
      <c r="L176" s="211"/>
      <c r="M176" s="212" t="s">
        <v>1</v>
      </c>
      <c r="N176" s="213" t="s">
        <v>38</v>
      </c>
      <c r="O176" s="88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6" t="s">
        <v>185</v>
      </c>
      <c r="AT176" s="216" t="s">
        <v>136</v>
      </c>
      <c r="AU176" s="216" t="s">
        <v>77</v>
      </c>
      <c r="AY176" s="14" t="s">
        <v>141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4" t="s">
        <v>77</v>
      </c>
      <c r="BK176" s="217">
        <f>ROUND(I176*H176,2)</f>
        <v>0</v>
      </c>
      <c r="BL176" s="14" t="s">
        <v>185</v>
      </c>
      <c r="BM176" s="216" t="s">
        <v>772</v>
      </c>
    </row>
    <row r="177" s="2" customFormat="1" ht="37.8" customHeight="1">
      <c r="A177" s="35"/>
      <c r="B177" s="36"/>
      <c r="C177" s="203" t="s">
        <v>362</v>
      </c>
      <c r="D177" s="203" t="s">
        <v>136</v>
      </c>
      <c r="E177" s="204" t="s">
        <v>387</v>
      </c>
      <c r="F177" s="205" t="s">
        <v>388</v>
      </c>
      <c r="G177" s="206" t="s">
        <v>139</v>
      </c>
      <c r="H177" s="207">
        <v>4</v>
      </c>
      <c r="I177" s="208"/>
      <c r="J177" s="209">
        <f>ROUND(I177*H177,2)</f>
        <v>0</v>
      </c>
      <c r="K177" s="210"/>
      <c r="L177" s="211"/>
      <c r="M177" s="212" t="s">
        <v>1</v>
      </c>
      <c r="N177" s="213" t="s">
        <v>38</v>
      </c>
      <c r="O177" s="88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6" t="s">
        <v>185</v>
      </c>
      <c r="AT177" s="216" t="s">
        <v>136</v>
      </c>
      <c r="AU177" s="216" t="s">
        <v>77</v>
      </c>
      <c r="AY177" s="14" t="s">
        <v>141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4" t="s">
        <v>77</v>
      </c>
      <c r="BK177" s="217">
        <f>ROUND(I177*H177,2)</f>
        <v>0</v>
      </c>
      <c r="BL177" s="14" t="s">
        <v>185</v>
      </c>
      <c r="BM177" s="216" t="s">
        <v>773</v>
      </c>
    </row>
    <row r="178" s="2" customFormat="1" ht="16.5" customHeight="1">
      <c r="A178" s="35"/>
      <c r="B178" s="36"/>
      <c r="C178" s="232" t="s">
        <v>366</v>
      </c>
      <c r="D178" s="232" t="s">
        <v>176</v>
      </c>
      <c r="E178" s="233" t="s">
        <v>391</v>
      </c>
      <c r="F178" s="234" t="s">
        <v>392</v>
      </c>
      <c r="G178" s="235" t="s">
        <v>139</v>
      </c>
      <c r="H178" s="242">
        <v>16</v>
      </c>
      <c r="I178" s="237"/>
      <c r="J178" s="238">
        <f>ROUND(I178*H178,2)</f>
        <v>0</v>
      </c>
      <c r="K178" s="239"/>
      <c r="L178" s="41"/>
      <c r="M178" s="240" t="s">
        <v>1</v>
      </c>
      <c r="N178" s="241" t="s">
        <v>38</v>
      </c>
      <c r="O178" s="88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6" t="s">
        <v>185</v>
      </c>
      <c r="AT178" s="216" t="s">
        <v>176</v>
      </c>
      <c r="AU178" s="216" t="s">
        <v>77</v>
      </c>
      <c r="AY178" s="14" t="s">
        <v>141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4" t="s">
        <v>77</v>
      </c>
      <c r="BK178" s="217">
        <f>ROUND(I178*H178,2)</f>
        <v>0</v>
      </c>
      <c r="BL178" s="14" t="s">
        <v>185</v>
      </c>
      <c r="BM178" s="216" t="s">
        <v>774</v>
      </c>
    </row>
    <row r="179" s="2" customFormat="1" ht="49.05" customHeight="1">
      <c r="A179" s="35"/>
      <c r="B179" s="36"/>
      <c r="C179" s="203" t="s">
        <v>370</v>
      </c>
      <c r="D179" s="203" t="s">
        <v>136</v>
      </c>
      <c r="E179" s="204" t="s">
        <v>395</v>
      </c>
      <c r="F179" s="205" t="s">
        <v>396</v>
      </c>
      <c r="G179" s="206" t="s">
        <v>139</v>
      </c>
      <c r="H179" s="207">
        <v>16</v>
      </c>
      <c r="I179" s="208"/>
      <c r="J179" s="209">
        <f>ROUND(I179*H179,2)</f>
        <v>0</v>
      </c>
      <c r="K179" s="210"/>
      <c r="L179" s="211"/>
      <c r="M179" s="212" t="s">
        <v>1</v>
      </c>
      <c r="N179" s="213" t="s">
        <v>38</v>
      </c>
      <c r="O179" s="88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6" t="s">
        <v>185</v>
      </c>
      <c r="AT179" s="216" t="s">
        <v>136</v>
      </c>
      <c r="AU179" s="216" t="s">
        <v>77</v>
      </c>
      <c r="AY179" s="14" t="s">
        <v>141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4" t="s">
        <v>77</v>
      </c>
      <c r="BK179" s="217">
        <f>ROUND(I179*H179,2)</f>
        <v>0</v>
      </c>
      <c r="BL179" s="14" t="s">
        <v>185</v>
      </c>
      <c r="BM179" s="216" t="s">
        <v>775</v>
      </c>
    </row>
    <row r="180" s="2" customFormat="1" ht="24.15" customHeight="1">
      <c r="A180" s="35"/>
      <c r="B180" s="36"/>
      <c r="C180" s="203" t="s">
        <v>374</v>
      </c>
      <c r="D180" s="203" t="s">
        <v>136</v>
      </c>
      <c r="E180" s="204" t="s">
        <v>399</v>
      </c>
      <c r="F180" s="205" t="s">
        <v>400</v>
      </c>
      <c r="G180" s="206" t="s">
        <v>139</v>
      </c>
      <c r="H180" s="207">
        <v>1</v>
      </c>
      <c r="I180" s="208"/>
      <c r="J180" s="209">
        <f>ROUND(I180*H180,2)</f>
        <v>0</v>
      </c>
      <c r="K180" s="210"/>
      <c r="L180" s="211"/>
      <c r="M180" s="212" t="s">
        <v>1</v>
      </c>
      <c r="N180" s="213" t="s">
        <v>38</v>
      </c>
      <c r="O180" s="88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6" t="s">
        <v>185</v>
      </c>
      <c r="AT180" s="216" t="s">
        <v>136</v>
      </c>
      <c r="AU180" s="216" t="s">
        <v>77</v>
      </c>
      <c r="AY180" s="14" t="s">
        <v>141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4" t="s">
        <v>77</v>
      </c>
      <c r="BK180" s="217">
        <f>ROUND(I180*H180,2)</f>
        <v>0</v>
      </c>
      <c r="BL180" s="14" t="s">
        <v>185</v>
      </c>
      <c r="BM180" s="216" t="s">
        <v>776</v>
      </c>
    </row>
    <row r="181" s="2" customFormat="1" ht="21.75" customHeight="1">
      <c r="A181" s="35"/>
      <c r="B181" s="36"/>
      <c r="C181" s="203" t="s">
        <v>378</v>
      </c>
      <c r="D181" s="203" t="s">
        <v>136</v>
      </c>
      <c r="E181" s="204" t="s">
        <v>403</v>
      </c>
      <c r="F181" s="205" t="s">
        <v>777</v>
      </c>
      <c r="G181" s="206" t="s">
        <v>139</v>
      </c>
      <c r="H181" s="207">
        <v>1</v>
      </c>
      <c r="I181" s="208"/>
      <c r="J181" s="209">
        <f>ROUND(I181*H181,2)</f>
        <v>0</v>
      </c>
      <c r="K181" s="210"/>
      <c r="L181" s="211"/>
      <c r="M181" s="212" t="s">
        <v>1</v>
      </c>
      <c r="N181" s="213" t="s">
        <v>38</v>
      </c>
      <c r="O181" s="88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6" t="s">
        <v>185</v>
      </c>
      <c r="AT181" s="216" t="s">
        <v>136</v>
      </c>
      <c r="AU181" s="216" t="s">
        <v>77</v>
      </c>
      <c r="AY181" s="14" t="s">
        <v>141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4" t="s">
        <v>77</v>
      </c>
      <c r="BK181" s="217">
        <f>ROUND(I181*H181,2)</f>
        <v>0</v>
      </c>
      <c r="BL181" s="14" t="s">
        <v>185</v>
      </c>
      <c r="BM181" s="216" t="s">
        <v>778</v>
      </c>
    </row>
    <row r="182" s="2" customFormat="1" ht="24.15" customHeight="1">
      <c r="A182" s="35"/>
      <c r="B182" s="36"/>
      <c r="C182" s="203" t="s">
        <v>382</v>
      </c>
      <c r="D182" s="203" t="s">
        <v>136</v>
      </c>
      <c r="E182" s="204" t="s">
        <v>407</v>
      </c>
      <c r="F182" s="205" t="s">
        <v>408</v>
      </c>
      <c r="G182" s="206" t="s">
        <v>139</v>
      </c>
      <c r="H182" s="207">
        <v>1</v>
      </c>
      <c r="I182" s="208"/>
      <c r="J182" s="209">
        <f>ROUND(I182*H182,2)</f>
        <v>0</v>
      </c>
      <c r="K182" s="210"/>
      <c r="L182" s="211"/>
      <c r="M182" s="212" t="s">
        <v>1</v>
      </c>
      <c r="N182" s="213" t="s">
        <v>38</v>
      </c>
      <c r="O182" s="88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6" t="s">
        <v>185</v>
      </c>
      <c r="AT182" s="216" t="s">
        <v>136</v>
      </c>
      <c r="AU182" s="216" t="s">
        <v>77</v>
      </c>
      <c r="AY182" s="14" t="s">
        <v>141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4" t="s">
        <v>77</v>
      </c>
      <c r="BK182" s="217">
        <f>ROUND(I182*H182,2)</f>
        <v>0</v>
      </c>
      <c r="BL182" s="14" t="s">
        <v>185</v>
      </c>
      <c r="BM182" s="216" t="s">
        <v>779</v>
      </c>
    </row>
    <row r="183" s="2" customFormat="1" ht="24.15" customHeight="1">
      <c r="A183" s="35"/>
      <c r="B183" s="36"/>
      <c r="C183" s="203" t="s">
        <v>386</v>
      </c>
      <c r="D183" s="203" t="s">
        <v>136</v>
      </c>
      <c r="E183" s="204" t="s">
        <v>423</v>
      </c>
      <c r="F183" s="205" t="s">
        <v>424</v>
      </c>
      <c r="G183" s="206" t="s">
        <v>139</v>
      </c>
      <c r="H183" s="207">
        <v>46</v>
      </c>
      <c r="I183" s="208"/>
      <c r="J183" s="209">
        <f>ROUND(I183*H183,2)</f>
        <v>0</v>
      </c>
      <c r="K183" s="210"/>
      <c r="L183" s="211"/>
      <c r="M183" s="212" t="s">
        <v>1</v>
      </c>
      <c r="N183" s="213" t="s">
        <v>38</v>
      </c>
      <c r="O183" s="88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6" t="s">
        <v>185</v>
      </c>
      <c r="AT183" s="216" t="s">
        <v>136</v>
      </c>
      <c r="AU183" s="216" t="s">
        <v>77</v>
      </c>
      <c r="AY183" s="14" t="s">
        <v>141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4" t="s">
        <v>77</v>
      </c>
      <c r="BK183" s="217">
        <f>ROUND(I183*H183,2)</f>
        <v>0</v>
      </c>
      <c r="BL183" s="14" t="s">
        <v>185</v>
      </c>
      <c r="BM183" s="216" t="s">
        <v>780</v>
      </c>
    </row>
    <row r="184" s="2" customFormat="1" ht="37.8" customHeight="1">
      <c r="A184" s="35"/>
      <c r="B184" s="36"/>
      <c r="C184" s="203" t="s">
        <v>390</v>
      </c>
      <c r="D184" s="203" t="s">
        <v>136</v>
      </c>
      <c r="E184" s="204" t="s">
        <v>781</v>
      </c>
      <c r="F184" s="205" t="s">
        <v>782</v>
      </c>
      <c r="G184" s="206" t="s">
        <v>139</v>
      </c>
      <c r="H184" s="207">
        <v>13</v>
      </c>
      <c r="I184" s="208"/>
      <c r="J184" s="209">
        <f>ROUND(I184*H184,2)</f>
        <v>0</v>
      </c>
      <c r="K184" s="210"/>
      <c r="L184" s="211"/>
      <c r="M184" s="212" t="s">
        <v>1</v>
      </c>
      <c r="N184" s="213" t="s">
        <v>38</v>
      </c>
      <c r="O184" s="88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6" t="s">
        <v>185</v>
      </c>
      <c r="AT184" s="216" t="s">
        <v>136</v>
      </c>
      <c r="AU184" s="216" t="s">
        <v>77</v>
      </c>
      <c r="AY184" s="14" t="s">
        <v>141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4" t="s">
        <v>77</v>
      </c>
      <c r="BK184" s="217">
        <f>ROUND(I184*H184,2)</f>
        <v>0</v>
      </c>
      <c r="BL184" s="14" t="s">
        <v>185</v>
      </c>
      <c r="BM184" s="216" t="s">
        <v>783</v>
      </c>
    </row>
    <row r="185" s="2" customFormat="1" ht="37.8" customHeight="1">
      <c r="A185" s="35"/>
      <c r="B185" s="36"/>
      <c r="C185" s="203" t="s">
        <v>394</v>
      </c>
      <c r="D185" s="203" t="s">
        <v>136</v>
      </c>
      <c r="E185" s="204" t="s">
        <v>415</v>
      </c>
      <c r="F185" s="205" t="s">
        <v>416</v>
      </c>
      <c r="G185" s="206" t="s">
        <v>139</v>
      </c>
      <c r="H185" s="207">
        <v>24</v>
      </c>
      <c r="I185" s="208"/>
      <c r="J185" s="209">
        <f>ROUND(I185*H185,2)</f>
        <v>0</v>
      </c>
      <c r="K185" s="210"/>
      <c r="L185" s="211"/>
      <c r="M185" s="212" t="s">
        <v>1</v>
      </c>
      <c r="N185" s="213" t="s">
        <v>38</v>
      </c>
      <c r="O185" s="88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6" t="s">
        <v>185</v>
      </c>
      <c r="AT185" s="216" t="s">
        <v>136</v>
      </c>
      <c r="AU185" s="216" t="s">
        <v>77</v>
      </c>
      <c r="AY185" s="14" t="s">
        <v>141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4" t="s">
        <v>77</v>
      </c>
      <c r="BK185" s="217">
        <f>ROUND(I185*H185,2)</f>
        <v>0</v>
      </c>
      <c r="BL185" s="14" t="s">
        <v>185</v>
      </c>
      <c r="BM185" s="216" t="s">
        <v>784</v>
      </c>
    </row>
    <row r="186" s="2" customFormat="1" ht="24.15" customHeight="1">
      <c r="A186" s="35"/>
      <c r="B186" s="36"/>
      <c r="C186" s="203" t="s">
        <v>398</v>
      </c>
      <c r="D186" s="203" t="s">
        <v>136</v>
      </c>
      <c r="E186" s="204" t="s">
        <v>431</v>
      </c>
      <c r="F186" s="205" t="s">
        <v>432</v>
      </c>
      <c r="G186" s="206" t="s">
        <v>139</v>
      </c>
      <c r="H186" s="207">
        <v>8</v>
      </c>
      <c r="I186" s="208"/>
      <c r="J186" s="209">
        <f>ROUND(I186*H186,2)</f>
        <v>0</v>
      </c>
      <c r="K186" s="210"/>
      <c r="L186" s="211"/>
      <c r="M186" s="212" t="s">
        <v>1</v>
      </c>
      <c r="N186" s="213" t="s">
        <v>38</v>
      </c>
      <c r="O186" s="88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6" t="s">
        <v>185</v>
      </c>
      <c r="AT186" s="216" t="s">
        <v>136</v>
      </c>
      <c r="AU186" s="216" t="s">
        <v>77</v>
      </c>
      <c r="AY186" s="14" t="s">
        <v>141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4" t="s">
        <v>77</v>
      </c>
      <c r="BK186" s="217">
        <f>ROUND(I186*H186,2)</f>
        <v>0</v>
      </c>
      <c r="BL186" s="14" t="s">
        <v>185</v>
      </c>
      <c r="BM186" s="216" t="s">
        <v>785</v>
      </c>
    </row>
    <row r="187" s="2" customFormat="1" ht="24.15" customHeight="1">
      <c r="A187" s="35"/>
      <c r="B187" s="36"/>
      <c r="C187" s="203" t="s">
        <v>402</v>
      </c>
      <c r="D187" s="203" t="s">
        <v>136</v>
      </c>
      <c r="E187" s="204" t="s">
        <v>435</v>
      </c>
      <c r="F187" s="205" t="s">
        <v>436</v>
      </c>
      <c r="G187" s="206" t="s">
        <v>139</v>
      </c>
      <c r="H187" s="207">
        <v>8</v>
      </c>
      <c r="I187" s="208"/>
      <c r="J187" s="209">
        <f>ROUND(I187*H187,2)</f>
        <v>0</v>
      </c>
      <c r="K187" s="210"/>
      <c r="L187" s="211"/>
      <c r="M187" s="212" t="s">
        <v>1</v>
      </c>
      <c r="N187" s="213" t="s">
        <v>38</v>
      </c>
      <c r="O187" s="88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6" t="s">
        <v>185</v>
      </c>
      <c r="AT187" s="216" t="s">
        <v>136</v>
      </c>
      <c r="AU187" s="216" t="s">
        <v>77</v>
      </c>
      <c r="AY187" s="14" t="s">
        <v>141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4" t="s">
        <v>77</v>
      </c>
      <c r="BK187" s="217">
        <f>ROUND(I187*H187,2)</f>
        <v>0</v>
      </c>
      <c r="BL187" s="14" t="s">
        <v>185</v>
      </c>
      <c r="BM187" s="216" t="s">
        <v>786</v>
      </c>
    </row>
    <row r="188" s="2" customFormat="1" ht="33" customHeight="1">
      <c r="A188" s="35"/>
      <c r="B188" s="36"/>
      <c r="C188" s="203" t="s">
        <v>406</v>
      </c>
      <c r="D188" s="203" t="s">
        <v>136</v>
      </c>
      <c r="E188" s="204" t="s">
        <v>439</v>
      </c>
      <c r="F188" s="205" t="s">
        <v>440</v>
      </c>
      <c r="G188" s="206" t="s">
        <v>139</v>
      </c>
      <c r="H188" s="207">
        <v>5</v>
      </c>
      <c r="I188" s="208"/>
      <c r="J188" s="209">
        <f>ROUND(I188*H188,2)</f>
        <v>0</v>
      </c>
      <c r="K188" s="210"/>
      <c r="L188" s="211"/>
      <c r="M188" s="212" t="s">
        <v>1</v>
      </c>
      <c r="N188" s="213" t="s">
        <v>38</v>
      </c>
      <c r="O188" s="88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6" t="s">
        <v>185</v>
      </c>
      <c r="AT188" s="216" t="s">
        <v>136</v>
      </c>
      <c r="AU188" s="216" t="s">
        <v>77</v>
      </c>
      <c r="AY188" s="14" t="s">
        <v>141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4" t="s">
        <v>77</v>
      </c>
      <c r="BK188" s="217">
        <f>ROUND(I188*H188,2)</f>
        <v>0</v>
      </c>
      <c r="BL188" s="14" t="s">
        <v>185</v>
      </c>
      <c r="BM188" s="216" t="s">
        <v>787</v>
      </c>
    </row>
    <row r="189" s="2" customFormat="1" ht="37.8" customHeight="1">
      <c r="A189" s="35"/>
      <c r="B189" s="36"/>
      <c r="C189" s="203" t="s">
        <v>410</v>
      </c>
      <c r="D189" s="203" t="s">
        <v>136</v>
      </c>
      <c r="E189" s="204" t="s">
        <v>443</v>
      </c>
      <c r="F189" s="205" t="s">
        <v>444</v>
      </c>
      <c r="G189" s="206" t="s">
        <v>184</v>
      </c>
      <c r="H189" s="207">
        <v>820</v>
      </c>
      <c r="I189" s="208"/>
      <c r="J189" s="209">
        <f>ROUND(I189*H189,2)</f>
        <v>0</v>
      </c>
      <c r="K189" s="210"/>
      <c r="L189" s="211"/>
      <c r="M189" s="212" t="s">
        <v>1</v>
      </c>
      <c r="N189" s="213" t="s">
        <v>38</v>
      </c>
      <c r="O189" s="88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6" t="s">
        <v>185</v>
      </c>
      <c r="AT189" s="216" t="s">
        <v>136</v>
      </c>
      <c r="AU189" s="216" t="s">
        <v>77</v>
      </c>
      <c r="AY189" s="14" t="s">
        <v>141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4" t="s">
        <v>77</v>
      </c>
      <c r="BK189" s="217">
        <f>ROUND(I189*H189,2)</f>
        <v>0</v>
      </c>
      <c r="BL189" s="14" t="s">
        <v>185</v>
      </c>
      <c r="BM189" s="216" t="s">
        <v>788</v>
      </c>
    </row>
    <row r="190" s="2" customFormat="1" ht="37.8" customHeight="1">
      <c r="A190" s="35"/>
      <c r="B190" s="36"/>
      <c r="C190" s="232" t="s">
        <v>414</v>
      </c>
      <c r="D190" s="232" t="s">
        <v>176</v>
      </c>
      <c r="E190" s="233" t="s">
        <v>447</v>
      </c>
      <c r="F190" s="234" t="s">
        <v>448</v>
      </c>
      <c r="G190" s="235" t="s">
        <v>139</v>
      </c>
      <c r="H190" s="242">
        <v>10</v>
      </c>
      <c r="I190" s="237"/>
      <c r="J190" s="238">
        <f>ROUND(I190*H190,2)</f>
        <v>0</v>
      </c>
      <c r="K190" s="239"/>
      <c r="L190" s="41"/>
      <c r="M190" s="240" t="s">
        <v>1</v>
      </c>
      <c r="N190" s="241" t="s">
        <v>38</v>
      </c>
      <c r="O190" s="88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6" t="s">
        <v>185</v>
      </c>
      <c r="AT190" s="216" t="s">
        <v>176</v>
      </c>
      <c r="AU190" s="216" t="s">
        <v>77</v>
      </c>
      <c r="AY190" s="14" t="s">
        <v>141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4" t="s">
        <v>77</v>
      </c>
      <c r="BK190" s="217">
        <f>ROUND(I190*H190,2)</f>
        <v>0</v>
      </c>
      <c r="BL190" s="14" t="s">
        <v>185</v>
      </c>
      <c r="BM190" s="216" t="s">
        <v>789</v>
      </c>
    </row>
    <row r="191" s="2" customFormat="1" ht="24.15" customHeight="1">
      <c r="A191" s="35"/>
      <c r="B191" s="36"/>
      <c r="C191" s="203" t="s">
        <v>418</v>
      </c>
      <c r="D191" s="203" t="s">
        <v>136</v>
      </c>
      <c r="E191" s="204" t="s">
        <v>451</v>
      </c>
      <c r="F191" s="205" t="s">
        <v>452</v>
      </c>
      <c r="G191" s="206" t="s">
        <v>139</v>
      </c>
      <c r="H191" s="207">
        <v>1</v>
      </c>
      <c r="I191" s="208"/>
      <c r="J191" s="209">
        <f>ROUND(I191*H191,2)</f>
        <v>0</v>
      </c>
      <c r="K191" s="210"/>
      <c r="L191" s="211"/>
      <c r="M191" s="212" t="s">
        <v>1</v>
      </c>
      <c r="N191" s="213" t="s">
        <v>38</v>
      </c>
      <c r="O191" s="88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6" t="s">
        <v>185</v>
      </c>
      <c r="AT191" s="216" t="s">
        <v>136</v>
      </c>
      <c r="AU191" s="216" t="s">
        <v>77</v>
      </c>
      <c r="AY191" s="14" t="s">
        <v>141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4" t="s">
        <v>77</v>
      </c>
      <c r="BK191" s="217">
        <f>ROUND(I191*H191,2)</f>
        <v>0</v>
      </c>
      <c r="BL191" s="14" t="s">
        <v>185</v>
      </c>
      <c r="BM191" s="216" t="s">
        <v>790</v>
      </c>
    </row>
    <row r="192" s="2" customFormat="1" ht="24.15" customHeight="1">
      <c r="A192" s="35"/>
      <c r="B192" s="36"/>
      <c r="C192" s="203" t="s">
        <v>422</v>
      </c>
      <c r="D192" s="203" t="s">
        <v>136</v>
      </c>
      <c r="E192" s="204" t="s">
        <v>791</v>
      </c>
      <c r="F192" s="205" t="s">
        <v>792</v>
      </c>
      <c r="G192" s="206" t="s">
        <v>139</v>
      </c>
      <c r="H192" s="207">
        <v>6</v>
      </c>
      <c r="I192" s="208"/>
      <c r="J192" s="209">
        <f>ROUND(I192*H192,2)</f>
        <v>0</v>
      </c>
      <c r="K192" s="210"/>
      <c r="L192" s="211"/>
      <c r="M192" s="212" t="s">
        <v>1</v>
      </c>
      <c r="N192" s="213" t="s">
        <v>38</v>
      </c>
      <c r="O192" s="88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185</v>
      </c>
      <c r="AT192" s="216" t="s">
        <v>136</v>
      </c>
      <c r="AU192" s="216" t="s">
        <v>77</v>
      </c>
      <c r="AY192" s="14" t="s">
        <v>141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4" t="s">
        <v>77</v>
      </c>
      <c r="BK192" s="217">
        <f>ROUND(I192*H192,2)</f>
        <v>0</v>
      </c>
      <c r="BL192" s="14" t="s">
        <v>185</v>
      </c>
      <c r="BM192" s="216" t="s">
        <v>793</v>
      </c>
    </row>
    <row r="193" s="2" customFormat="1" ht="16.5" customHeight="1">
      <c r="A193" s="35"/>
      <c r="B193" s="36"/>
      <c r="C193" s="232" t="s">
        <v>426</v>
      </c>
      <c r="D193" s="232" t="s">
        <v>176</v>
      </c>
      <c r="E193" s="233" t="s">
        <v>455</v>
      </c>
      <c r="F193" s="234" t="s">
        <v>456</v>
      </c>
      <c r="G193" s="235" t="s">
        <v>139</v>
      </c>
      <c r="H193" s="242">
        <v>7</v>
      </c>
      <c r="I193" s="237"/>
      <c r="J193" s="238">
        <f>ROUND(I193*H193,2)</f>
        <v>0</v>
      </c>
      <c r="K193" s="239"/>
      <c r="L193" s="41"/>
      <c r="M193" s="240" t="s">
        <v>1</v>
      </c>
      <c r="N193" s="241" t="s">
        <v>38</v>
      </c>
      <c r="O193" s="88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6" t="s">
        <v>185</v>
      </c>
      <c r="AT193" s="216" t="s">
        <v>176</v>
      </c>
      <c r="AU193" s="216" t="s">
        <v>77</v>
      </c>
      <c r="AY193" s="14" t="s">
        <v>141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4" t="s">
        <v>77</v>
      </c>
      <c r="BK193" s="217">
        <f>ROUND(I193*H193,2)</f>
        <v>0</v>
      </c>
      <c r="BL193" s="14" t="s">
        <v>185</v>
      </c>
      <c r="BM193" s="216" t="s">
        <v>794</v>
      </c>
    </row>
    <row r="194" s="2" customFormat="1" ht="24.15" customHeight="1">
      <c r="A194" s="35"/>
      <c r="B194" s="36"/>
      <c r="C194" s="232" t="s">
        <v>430</v>
      </c>
      <c r="D194" s="232" t="s">
        <v>176</v>
      </c>
      <c r="E194" s="233" t="s">
        <v>459</v>
      </c>
      <c r="F194" s="234" t="s">
        <v>460</v>
      </c>
      <c r="G194" s="235" t="s">
        <v>139</v>
      </c>
      <c r="H194" s="242">
        <v>1</v>
      </c>
      <c r="I194" s="237"/>
      <c r="J194" s="238">
        <f>ROUND(I194*H194,2)</f>
        <v>0</v>
      </c>
      <c r="K194" s="239"/>
      <c r="L194" s="41"/>
      <c r="M194" s="240" t="s">
        <v>1</v>
      </c>
      <c r="N194" s="241" t="s">
        <v>38</v>
      </c>
      <c r="O194" s="88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6" t="s">
        <v>185</v>
      </c>
      <c r="AT194" s="216" t="s">
        <v>176</v>
      </c>
      <c r="AU194" s="216" t="s">
        <v>77</v>
      </c>
      <c r="AY194" s="14" t="s">
        <v>141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4" t="s">
        <v>77</v>
      </c>
      <c r="BK194" s="217">
        <f>ROUND(I194*H194,2)</f>
        <v>0</v>
      </c>
      <c r="BL194" s="14" t="s">
        <v>185</v>
      </c>
      <c r="BM194" s="216" t="s">
        <v>795</v>
      </c>
    </row>
    <row r="195" s="2" customFormat="1" ht="24.15" customHeight="1">
      <c r="A195" s="35"/>
      <c r="B195" s="36"/>
      <c r="C195" s="232" t="s">
        <v>434</v>
      </c>
      <c r="D195" s="232" t="s">
        <v>176</v>
      </c>
      <c r="E195" s="233" t="s">
        <v>463</v>
      </c>
      <c r="F195" s="234" t="s">
        <v>464</v>
      </c>
      <c r="G195" s="235" t="s">
        <v>139</v>
      </c>
      <c r="H195" s="242">
        <v>20</v>
      </c>
      <c r="I195" s="237"/>
      <c r="J195" s="238">
        <f>ROUND(I195*H195,2)</f>
        <v>0</v>
      </c>
      <c r="K195" s="239"/>
      <c r="L195" s="41"/>
      <c r="M195" s="240" t="s">
        <v>1</v>
      </c>
      <c r="N195" s="241" t="s">
        <v>38</v>
      </c>
      <c r="O195" s="88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6" t="s">
        <v>185</v>
      </c>
      <c r="AT195" s="216" t="s">
        <v>176</v>
      </c>
      <c r="AU195" s="216" t="s">
        <v>77</v>
      </c>
      <c r="AY195" s="14" t="s">
        <v>141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4" t="s">
        <v>77</v>
      </c>
      <c r="BK195" s="217">
        <f>ROUND(I195*H195,2)</f>
        <v>0</v>
      </c>
      <c r="BL195" s="14" t="s">
        <v>185</v>
      </c>
      <c r="BM195" s="216" t="s">
        <v>796</v>
      </c>
    </row>
    <row r="196" s="2" customFormat="1" ht="21.75" customHeight="1">
      <c r="A196" s="35"/>
      <c r="B196" s="36"/>
      <c r="C196" s="232" t="s">
        <v>438</v>
      </c>
      <c r="D196" s="232" t="s">
        <v>176</v>
      </c>
      <c r="E196" s="233" t="s">
        <v>467</v>
      </c>
      <c r="F196" s="234" t="s">
        <v>468</v>
      </c>
      <c r="G196" s="235" t="s">
        <v>139</v>
      </c>
      <c r="H196" s="242">
        <v>1</v>
      </c>
      <c r="I196" s="237"/>
      <c r="J196" s="238">
        <f>ROUND(I196*H196,2)</f>
        <v>0</v>
      </c>
      <c r="K196" s="239"/>
      <c r="L196" s="41"/>
      <c r="M196" s="240" t="s">
        <v>1</v>
      </c>
      <c r="N196" s="241" t="s">
        <v>38</v>
      </c>
      <c r="O196" s="88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6" t="s">
        <v>185</v>
      </c>
      <c r="AT196" s="216" t="s">
        <v>176</v>
      </c>
      <c r="AU196" s="216" t="s">
        <v>77</v>
      </c>
      <c r="AY196" s="14" t="s">
        <v>141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4" t="s">
        <v>77</v>
      </c>
      <c r="BK196" s="217">
        <f>ROUND(I196*H196,2)</f>
        <v>0</v>
      </c>
      <c r="BL196" s="14" t="s">
        <v>185</v>
      </c>
      <c r="BM196" s="216" t="s">
        <v>797</v>
      </c>
    </row>
    <row r="197" s="2" customFormat="1" ht="24.15" customHeight="1">
      <c r="A197" s="35"/>
      <c r="B197" s="36"/>
      <c r="C197" s="203" t="s">
        <v>442</v>
      </c>
      <c r="D197" s="203" t="s">
        <v>136</v>
      </c>
      <c r="E197" s="204" t="s">
        <v>471</v>
      </c>
      <c r="F197" s="205" t="s">
        <v>472</v>
      </c>
      <c r="G197" s="206" t="s">
        <v>139</v>
      </c>
      <c r="H197" s="207">
        <v>1</v>
      </c>
      <c r="I197" s="208"/>
      <c r="J197" s="209">
        <f>ROUND(I197*H197,2)</f>
        <v>0</v>
      </c>
      <c r="K197" s="210"/>
      <c r="L197" s="211"/>
      <c r="M197" s="212" t="s">
        <v>1</v>
      </c>
      <c r="N197" s="213" t="s">
        <v>38</v>
      </c>
      <c r="O197" s="88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6" t="s">
        <v>185</v>
      </c>
      <c r="AT197" s="216" t="s">
        <v>136</v>
      </c>
      <c r="AU197" s="216" t="s">
        <v>77</v>
      </c>
      <c r="AY197" s="14" t="s">
        <v>141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4" t="s">
        <v>77</v>
      </c>
      <c r="BK197" s="217">
        <f>ROUND(I197*H197,2)</f>
        <v>0</v>
      </c>
      <c r="BL197" s="14" t="s">
        <v>185</v>
      </c>
      <c r="BM197" s="216" t="s">
        <v>798</v>
      </c>
    </row>
    <row r="198" s="2" customFormat="1" ht="24.15" customHeight="1">
      <c r="A198" s="35"/>
      <c r="B198" s="36"/>
      <c r="C198" s="232" t="s">
        <v>446</v>
      </c>
      <c r="D198" s="232" t="s">
        <v>176</v>
      </c>
      <c r="E198" s="233" t="s">
        <v>799</v>
      </c>
      <c r="F198" s="234" t="s">
        <v>800</v>
      </c>
      <c r="G198" s="235" t="s">
        <v>139</v>
      </c>
      <c r="H198" s="242">
        <v>13</v>
      </c>
      <c r="I198" s="237"/>
      <c r="J198" s="238">
        <f>ROUND(I198*H198,2)</f>
        <v>0</v>
      </c>
      <c r="K198" s="239"/>
      <c r="L198" s="41"/>
      <c r="M198" s="240" t="s">
        <v>1</v>
      </c>
      <c r="N198" s="241" t="s">
        <v>38</v>
      </c>
      <c r="O198" s="88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6" t="s">
        <v>185</v>
      </c>
      <c r="AT198" s="216" t="s">
        <v>176</v>
      </c>
      <c r="AU198" s="216" t="s">
        <v>77</v>
      </c>
      <c r="AY198" s="14" t="s">
        <v>141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4" t="s">
        <v>77</v>
      </c>
      <c r="BK198" s="217">
        <f>ROUND(I198*H198,2)</f>
        <v>0</v>
      </c>
      <c r="BL198" s="14" t="s">
        <v>185</v>
      </c>
      <c r="BM198" s="216" t="s">
        <v>801</v>
      </c>
    </row>
    <row r="199" s="2" customFormat="1" ht="33" customHeight="1">
      <c r="A199" s="35"/>
      <c r="B199" s="36"/>
      <c r="C199" s="232" t="s">
        <v>450</v>
      </c>
      <c r="D199" s="232" t="s">
        <v>176</v>
      </c>
      <c r="E199" s="233" t="s">
        <v>475</v>
      </c>
      <c r="F199" s="234" t="s">
        <v>476</v>
      </c>
      <c r="G199" s="235" t="s">
        <v>139</v>
      </c>
      <c r="H199" s="242">
        <v>10</v>
      </c>
      <c r="I199" s="237"/>
      <c r="J199" s="238">
        <f>ROUND(I199*H199,2)</f>
        <v>0</v>
      </c>
      <c r="K199" s="239"/>
      <c r="L199" s="41"/>
      <c r="M199" s="240" t="s">
        <v>1</v>
      </c>
      <c r="N199" s="241" t="s">
        <v>38</v>
      </c>
      <c r="O199" s="88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6" t="s">
        <v>185</v>
      </c>
      <c r="AT199" s="216" t="s">
        <v>176</v>
      </c>
      <c r="AU199" s="216" t="s">
        <v>77</v>
      </c>
      <c r="AY199" s="14" t="s">
        <v>141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4" t="s">
        <v>77</v>
      </c>
      <c r="BK199" s="217">
        <f>ROUND(I199*H199,2)</f>
        <v>0</v>
      </c>
      <c r="BL199" s="14" t="s">
        <v>185</v>
      </c>
      <c r="BM199" s="216" t="s">
        <v>802</v>
      </c>
    </row>
    <row r="200" s="2" customFormat="1" ht="33" customHeight="1">
      <c r="A200" s="35"/>
      <c r="B200" s="36"/>
      <c r="C200" s="203" t="s">
        <v>454</v>
      </c>
      <c r="D200" s="203" t="s">
        <v>136</v>
      </c>
      <c r="E200" s="204" t="s">
        <v>479</v>
      </c>
      <c r="F200" s="205" t="s">
        <v>480</v>
      </c>
      <c r="G200" s="206" t="s">
        <v>139</v>
      </c>
      <c r="H200" s="207">
        <v>8</v>
      </c>
      <c r="I200" s="208"/>
      <c r="J200" s="209">
        <f>ROUND(I200*H200,2)</f>
        <v>0</v>
      </c>
      <c r="K200" s="210"/>
      <c r="L200" s="211"/>
      <c r="M200" s="212" t="s">
        <v>1</v>
      </c>
      <c r="N200" s="213" t="s">
        <v>38</v>
      </c>
      <c r="O200" s="88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6" t="s">
        <v>185</v>
      </c>
      <c r="AT200" s="216" t="s">
        <v>136</v>
      </c>
      <c r="AU200" s="216" t="s">
        <v>77</v>
      </c>
      <c r="AY200" s="14" t="s">
        <v>141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4" t="s">
        <v>77</v>
      </c>
      <c r="BK200" s="217">
        <f>ROUND(I200*H200,2)</f>
        <v>0</v>
      </c>
      <c r="BL200" s="14" t="s">
        <v>185</v>
      </c>
      <c r="BM200" s="216" t="s">
        <v>803</v>
      </c>
    </row>
    <row r="201" s="2" customFormat="1" ht="24.15" customHeight="1">
      <c r="A201" s="35"/>
      <c r="B201" s="36"/>
      <c r="C201" s="232" t="s">
        <v>458</v>
      </c>
      <c r="D201" s="232" t="s">
        <v>176</v>
      </c>
      <c r="E201" s="233" t="s">
        <v>804</v>
      </c>
      <c r="F201" s="234" t="s">
        <v>805</v>
      </c>
      <c r="G201" s="235" t="s">
        <v>139</v>
      </c>
      <c r="H201" s="242">
        <v>22</v>
      </c>
      <c r="I201" s="237"/>
      <c r="J201" s="238">
        <f>ROUND(I201*H201,2)</f>
        <v>0</v>
      </c>
      <c r="K201" s="239"/>
      <c r="L201" s="41"/>
      <c r="M201" s="240" t="s">
        <v>1</v>
      </c>
      <c r="N201" s="241" t="s">
        <v>38</v>
      </c>
      <c r="O201" s="88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6" t="s">
        <v>185</v>
      </c>
      <c r="AT201" s="216" t="s">
        <v>176</v>
      </c>
      <c r="AU201" s="216" t="s">
        <v>77</v>
      </c>
      <c r="AY201" s="14" t="s">
        <v>141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4" t="s">
        <v>77</v>
      </c>
      <c r="BK201" s="217">
        <f>ROUND(I201*H201,2)</f>
        <v>0</v>
      </c>
      <c r="BL201" s="14" t="s">
        <v>185</v>
      </c>
      <c r="BM201" s="216" t="s">
        <v>806</v>
      </c>
    </row>
    <row r="202" s="2" customFormat="1" ht="16.5" customHeight="1">
      <c r="A202" s="35"/>
      <c r="B202" s="36"/>
      <c r="C202" s="232" t="s">
        <v>462</v>
      </c>
      <c r="D202" s="232" t="s">
        <v>176</v>
      </c>
      <c r="E202" s="233" t="s">
        <v>503</v>
      </c>
      <c r="F202" s="234" t="s">
        <v>504</v>
      </c>
      <c r="G202" s="235" t="s">
        <v>139</v>
      </c>
      <c r="H202" s="242">
        <v>87</v>
      </c>
      <c r="I202" s="237"/>
      <c r="J202" s="238">
        <f>ROUND(I202*H202,2)</f>
        <v>0</v>
      </c>
      <c r="K202" s="239"/>
      <c r="L202" s="41"/>
      <c r="M202" s="240" t="s">
        <v>1</v>
      </c>
      <c r="N202" s="241" t="s">
        <v>38</v>
      </c>
      <c r="O202" s="88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6" t="s">
        <v>185</v>
      </c>
      <c r="AT202" s="216" t="s">
        <v>176</v>
      </c>
      <c r="AU202" s="216" t="s">
        <v>77</v>
      </c>
      <c r="AY202" s="14" t="s">
        <v>141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4" t="s">
        <v>77</v>
      </c>
      <c r="BK202" s="217">
        <f>ROUND(I202*H202,2)</f>
        <v>0</v>
      </c>
      <c r="BL202" s="14" t="s">
        <v>185</v>
      </c>
      <c r="BM202" s="216" t="s">
        <v>807</v>
      </c>
    </row>
    <row r="203" s="2" customFormat="1" ht="37.8" customHeight="1">
      <c r="A203" s="35"/>
      <c r="B203" s="36"/>
      <c r="C203" s="232" t="s">
        <v>466</v>
      </c>
      <c r="D203" s="232" t="s">
        <v>176</v>
      </c>
      <c r="E203" s="233" t="s">
        <v>507</v>
      </c>
      <c r="F203" s="234" t="s">
        <v>508</v>
      </c>
      <c r="G203" s="235" t="s">
        <v>139</v>
      </c>
      <c r="H203" s="242">
        <v>1</v>
      </c>
      <c r="I203" s="237"/>
      <c r="J203" s="238">
        <f>ROUND(I203*H203,2)</f>
        <v>0</v>
      </c>
      <c r="K203" s="239"/>
      <c r="L203" s="41"/>
      <c r="M203" s="240" t="s">
        <v>1</v>
      </c>
      <c r="N203" s="241" t="s">
        <v>38</v>
      </c>
      <c r="O203" s="88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6" t="s">
        <v>185</v>
      </c>
      <c r="AT203" s="216" t="s">
        <v>176</v>
      </c>
      <c r="AU203" s="216" t="s">
        <v>77</v>
      </c>
      <c r="AY203" s="14" t="s">
        <v>141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4" t="s">
        <v>77</v>
      </c>
      <c r="BK203" s="217">
        <f>ROUND(I203*H203,2)</f>
        <v>0</v>
      </c>
      <c r="BL203" s="14" t="s">
        <v>185</v>
      </c>
      <c r="BM203" s="216" t="s">
        <v>808</v>
      </c>
    </row>
    <row r="204" s="2" customFormat="1" ht="37.8" customHeight="1">
      <c r="A204" s="35"/>
      <c r="B204" s="36"/>
      <c r="C204" s="232" t="s">
        <v>470</v>
      </c>
      <c r="D204" s="232" t="s">
        <v>176</v>
      </c>
      <c r="E204" s="233" t="s">
        <v>511</v>
      </c>
      <c r="F204" s="234" t="s">
        <v>512</v>
      </c>
      <c r="G204" s="235" t="s">
        <v>139</v>
      </c>
      <c r="H204" s="242">
        <v>8</v>
      </c>
      <c r="I204" s="237"/>
      <c r="J204" s="238">
        <f>ROUND(I204*H204,2)</f>
        <v>0</v>
      </c>
      <c r="K204" s="239"/>
      <c r="L204" s="41"/>
      <c r="M204" s="240" t="s">
        <v>1</v>
      </c>
      <c r="N204" s="241" t="s">
        <v>38</v>
      </c>
      <c r="O204" s="88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6" t="s">
        <v>185</v>
      </c>
      <c r="AT204" s="216" t="s">
        <v>176</v>
      </c>
      <c r="AU204" s="216" t="s">
        <v>77</v>
      </c>
      <c r="AY204" s="14" t="s">
        <v>141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4" t="s">
        <v>77</v>
      </c>
      <c r="BK204" s="217">
        <f>ROUND(I204*H204,2)</f>
        <v>0</v>
      </c>
      <c r="BL204" s="14" t="s">
        <v>185</v>
      </c>
      <c r="BM204" s="216" t="s">
        <v>809</v>
      </c>
    </row>
    <row r="205" s="2" customFormat="1" ht="24.15" customHeight="1">
      <c r="A205" s="35"/>
      <c r="B205" s="36"/>
      <c r="C205" s="232" t="s">
        <v>474</v>
      </c>
      <c r="D205" s="232" t="s">
        <v>176</v>
      </c>
      <c r="E205" s="233" t="s">
        <v>515</v>
      </c>
      <c r="F205" s="234" t="s">
        <v>516</v>
      </c>
      <c r="G205" s="235" t="s">
        <v>139</v>
      </c>
      <c r="H205" s="242">
        <v>1</v>
      </c>
      <c r="I205" s="237"/>
      <c r="J205" s="238">
        <f>ROUND(I205*H205,2)</f>
        <v>0</v>
      </c>
      <c r="K205" s="239"/>
      <c r="L205" s="41"/>
      <c r="M205" s="240" t="s">
        <v>1</v>
      </c>
      <c r="N205" s="241" t="s">
        <v>38</v>
      </c>
      <c r="O205" s="88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6" t="s">
        <v>185</v>
      </c>
      <c r="AT205" s="216" t="s">
        <v>176</v>
      </c>
      <c r="AU205" s="216" t="s">
        <v>77</v>
      </c>
      <c r="AY205" s="14" t="s">
        <v>141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4" t="s">
        <v>77</v>
      </c>
      <c r="BK205" s="217">
        <f>ROUND(I205*H205,2)</f>
        <v>0</v>
      </c>
      <c r="BL205" s="14" t="s">
        <v>185</v>
      </c>
      <c r="BM205" s="216" t="s">
        <v>810</v>
      </c>
    </row>
    <row r="206" s="2" customFormat="1" ht="24.15" customHeight="1">
      <c r="A206" s="35"/>
      <c r="B206" s="36"/>
      <c r="C206" s="232" t="s">
        <v>478</v>
      </c>
      <c r="D206" s="232" t="s">
        <v>176</v>
      </c>
      <c r="E206" s="233" t="s">
        <v>519</v>
      </c>
      <c r="F206" s="234" t="s">
        <v>520</v>
      </c>
      <c r="G206" s="235" t="s">
        <v>240</v>
      </c>
      <c r="H206" s="242">
        <v>55</v>
      </c>
      <c r="I206" s="237"/>
      <c r="J206" s="238">
        <f>ROUND(I206*H206,2)</f>
        <v>0</v>
      </c>
      <c r="K206" s="239"/>
      <c r="L206" s="41"/>
      <c r="M206" s="255" t="s">
        <v>1</v>
      </c>
      <c r="N206" s="256" t="s">
        <v>38</v>
      </c>
      <c r="O206" s="245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6" t="s">
        <v>185</v>
      </c>
      <c r="AT206" s="216" t="s">
        <v>176</v>
      </c>
      <c r="AU206" s="216" t="s">
        <v>77</v>
      </c>
      <c r="AY206" s="14" t="s">
        <v>141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4" t="s">
        <v>77</v>
      </c>
      <c r="BK206" s="217">
        <f>ROUND(I206*H206,2)</f>
        <v>0</v>
      </c>
      <c r="BL206" s="14" t="s">
        <v>185</v>
      </c>
      <c r="BM206" s="216" t="s">
        <v>811</v>
      </c>
    </row>
    <row r="207" s="2" customFormat="1" ht="6.96" customHeight="1">
      <c r="A207" s="35"/>
      <c r="B207" s="63"/>
      <c r="C207" s="64"/>
      <c r="D207" s="64"/>
      <c r="E207" s="64"/>
      <c r="F207" s="64"/>
      <c r="G207" s="64"/>
      <c r="H207" s="64"/>
      <c r="I207" s="64"/>
      <c r="J207" s="64"/>
      <c r="K207" s="64"/>
      <c r="L207" s="41"/>
      <c r="M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</row>
  </sheetData>
  <sheetProtection sheet="1" autoFilter="0" formatColumns="0" formatRows="0" objects="1" scenarios="1" spinCount="100000" saltValue="zsLgiy0JlFieNbCO0nZjKvKzwNveZ/QnEdiXBM/DLUFUu/E84LKVkNT6/lwgrJefSBCnE+E20hGaYSpLRG10BA==" hashValue="MJsa1E7Gpawf46yZU5e1XKp7hZpU33O6pZzsTwJwaUHOSUZ2Y4meM1Aqsc1KzwbiKJi8yFCFT3AVxwCvGGalTg==" algorithmName="SHA-512" password="CC35"/>
  <autoFilter ref="C120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81</v>
      </c>
    </row>
    <row r="4" s="1" customFormat="1" ht="24.96" customHeight="1">
      <c r="B4" s="17"/>
      <c r="D4" s="145" t="s">
        <v>112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informačních systémů v ŽST Jihlava a ŽST Havlíčkův Brod</v>
      </c>
      <c r="F7" s="147"/>
      <c r="G7" s="147"/>
      <c r="H7" s="147"/>
      <c r="L7" s="17"/>
    </row>
    <row r="8" s="1" customFormat="1" ht="12" customHeight="1">
      <c r="B8" s="17"/>
      <c r="D8" s="147" t="s">
        <v>113</v>
      </c>
      <c r="L8" s="17"/>
    </row>
    <row r="9" s="2" customFormat="1" ht="16.5" customHeight="1">
      <c r="A9" s="35"/>
      <c r="B9" s="41"/>
      <c r="C9" s="35"/>
      <c r="D9" s="35"/>
      <c r="E9" s="148" t="s">
        <v>698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115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812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2. 7. 2024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ROUND((SUM(BE122:BE126)),  2)</f>
        <v>0</v>
      </c>
      <c r="G35" s="35"/>
      <c r="H35" s="35"/>
      <c r="I35" s="161">
        <v>0.20999999999999999</v>
      </c>
      <c r="J35" s="160">
        <f>ROUND(((SUM(BE122:BE126))*I35),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ROUND((SUM(BF122:BF126)),  2)</f>
        <v>0</v>
      </c>
      <c r="G36" s="35"/>
      <c r="H36" s="35"/>
      <c r="I36" s="161">
        <v>0.12</v>
      </c>
      <c r="J36" s="160">
        <f>ROUND(((SUM(BF122:BF126))*I36),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ROUND((SUM(BG122:BG126)),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ROUND((SUM(BH122:BH126)),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ROUND((SUM(BI122:BI126)),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informačních systémů v ŽST Jihlava a ŽST Havlíčkův Brod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698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115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02 - HSV - informační tabule ŽST Havlíčkův Brod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2. 7. 2024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118</v>
      </c>
      <c r="D96" s="182"/>
      <c r="E96" s="182"/>
      <c r="F96" s="182"/>
      <c r="G96" s="182"/>
      <c r="H96" s="182"/>
      <c r="I96" s="182"/>
      <c r="J96" s="183" t="s">
        <v>119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120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121</v>
      </c>
    </row>
    <row r="99" s="9" customFormat="1" ht="24.96" customHeight="1">
      <c r="A99" s="9"/>
      <c r="B99" s="185"/>
      <c r="C99" s="186"/>
      <c r="D99" s="187" t="s">
        <v>535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8"/>
      <c r="C100" s="130"/>
      <c r="D100" s="249" t="s">
        <v>536</v>
      </c>
      <c r="E100" s="250"/>
      <c r="F100" s="250"/>
      <c r="G100" s="250"/>
      <c r="H100" s="250"/>
      <c r="I100" s="250"/>
      <c r="J100" s="251">
        <f>J124</f>
        <v>0</v>
      </c>
      <c r="K100" s="130"/>
      <c r="L100" s="25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Oprava informačních systémů v ŽST Jihlava a ŽST Havlíčkův Brod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113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698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02 - HSV - informační tabule ŽST Havlíčkův Brod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2. 7. 2024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 </v>
      </c>
      <c r="G118" s="37"/>
      <c r="H118" s="37"/>
      <c r="I118" s="29" t="s">
        <v>29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IF(E20="","",E20)</f>
        <v>Vyplň údaj</v>
      </c>
      <c r="G119" s="37"/>
      <c r="H119" s="37"/>
      <c r="I119" s="29" t="s">
        <v>31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91"/>
      <c r="B121" s="192"/>
      <c r="C121" s="193" t="s">
        <v>124</v>
      </c>
      <c r="D121" s="194" t="s">
        <v>58</v>
      </c>
      <c r="E121" s="194" t="s">
        <v>54</v>
      </c>
      <c r="F121" s="194" t="s">
        <v>55</v>
      </c>
      <c r="G121" s="194" t="s">
        <v>125</v>
      </c>
      <c r="H121" s="194" t="s">
        <v>126</v>
      </c>
      <c r="I121" s="194" t="s">
        <v>127</v>
      </c>
      <c r="J121" s="195" t="s">
        <v>119</v>
      </c>
      <c r="K121" s="196" t="s">
        <v>128</v>
      </c>
      <c r="L121" s="197"/>
      <c r="M121" s="97" t="s">
        <v>1</v>
      </c>
      <c r="N121" s="98" t="s">
        <v>37</v>
      </c>
      <c r="O121" s="98" t="s">
        <v>129</v>
      </c>
      <c r="P121" s="98" t="s">
        <v>130</v>
      </c>
      <c r="Q121" s="98" t="s">
        <v>131</v>
      </c>
      <c r="R121" s="98" t="s">
        <v>132</v>
      </c>
      <c r="S121" s="98" t="s">
        <v>133</v>
      </c>
      <c r="T121" s="99" t="s">
        <v>134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5"/>
      <c r="B122" s="36"/>
      <c r="C122" s="104" t="s">
        <v>135</v>
      </c>
      <c r="D122" s="37"/>
      <c r="E122" s="37"/>
      <c r="F122" s="37"/>
      <c r="G122" s="37"/>
      <c r="H122" s="37"/>
      <c r="I122" s="37"/>
      <c r="J122" s="198">
        <f>BK122</f>
        <v>0</v>
      </c>
      <c r="K122" s="37"/>
      <c r="L122" s="41"/>
      <c r="M122" s="100"/>
      <c r="N122" s="199"/>
      <c r="O122" s="101"/>
      <c r="P122" s="200">
        <f>P123</f>
        <v>0</v>
      </c>
      <c r="Q122" s="101"/>
      <c r="R122" s="200">
        <f>R123</f>
        <v>0</v>
      </c>
      <c r="S122" s="101"/>
      <c r="T122" s="201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121</v>
      </c>
      <c r="BK122" s="202">
        <f>BK123</f>
        <v>0</v>
      </c>
    </row>
    <row r="123" s="11" customFormat="1" ht="25.92" customHeight="1">
      <c r="A123" s="11"/>
      <c r="B123" s="218"/>
      <c r="C123" s="219"/>
      <c r="D123" s="220" t="s">
        <v>72</v>
      </c>
      <c r="E123" s="221" t="s">
        <v>537</v>
      </c>
      <c r="F123" s="221" t="s">
        <v>538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P124</f>
        <v>0</v>
      </c>
      <c r="Q123" s="226"/>
      <c r="R123" s="227">
        <f>R124</f>
        <v>0</v>
      </c>
      <c r="S123" s="226"/>
      <c r="T123" s="228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77</v>
      </c>
      <c r="AT123" s="230" t="s">
        <v>72</v>
      </c>
      <c r="AU123" s="230" t="s">
        <v>73</v>
      </c>
      <c r="AY123" s="229" t="s">
        <v>141</v>
      </c>
      <c r="BK123" s="231">
        <f>BK124</f>
        <v>0</v>
      </c>
    </row>
    <row r="124" s="11" customFormat="1" ht="22.8" customHeight="1">
      <c r="A124" s="11"/>
      <c r="B124" s="218"/>
      <c r="C124" s="219"/>
      <c r="D124" s="220" t="s">
        <v>72</v>
      </c>
      <c r="E124" s="253" t="s">
        <v>154</v>
      </c>
      <c r="F124" s="253" t="s">
        <v>539</v>
      </c>
      <c r="G124" s="219"/>
      <c r="H124" s="219"/>
      <c r="I124" s="222"/>
      <c r="J124" s="254">
        <f>BK124</f>
        <v>0</v>
      </c>
      <c r="K124" s="219"/>
      <c r="L124" s="224"/>
      <c r="M124" s="225"/>
      <c r="N124" s="226"/>
      <c r="O124" s="226"/>
      <c r="P124" s="227">
        <f>SUM(P125:P126)</f>
        <v>0</v>
      </c>
      <c r="Q124" s="226"/>
      <c r="R124" s="227">
        <f>SUM(R125:R126)</f>
        <v>0</v>
      </c>
      <c r="S124" s="226"/>
      <c r="T124" s="228">
        <f>SUM(T125:T126)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29" t="s">
        <v>77</v>
      </c>
      <c r="AT124" s="230" t="s">
        <v>72</v>
      </c>
      <c r="AU124" s="230" t="s">
        <v>77</v>
      </c>
      <c r="AY124" s="229" t="s">
        <v>141</v>
      </c>
      <c r="BK124" s="231">
        <f>SUM(BK125:BK126)</f>
        <v>0</v>
      </c>
    </row>
    <row r="125" s="2" customFormat="1" ht="24.15" customHeight="1">
      <c r="A125" s="35"/>
      <c r="B125" s="36"/>
      <c r="C125" s="232" t="s">
        <v>77</v>
      </c>
      <c r="D125" s="232" t="s">
        <v>176</v>
      </c>
      <c r="E125" s="233" t="s">
        <v>540</v>
      </c>
      <c r="F125" s="234" t="s">
        <v>541</v>
      </c>
      <c r="G125" s="235" t="s">
        <v>542</v>
      </c>
      <c r="H125" s="242">
        <v>5</v>
      </c>
      <c r="I125" s="237"/>
      <c r="J125" s="238">
        <f>ROUND(I125*H125,2)</f>
        <v>0</v>
      </c>
      <c r="K125" s="239"/>
      <c r="L125" s="41"/>
      <c r="M125" s="240" t="s">
        <v>1</v>
      </c>
      <c r="N125" s="241" t="s">
        <v>38</v>
      </c>
      <c r="O125" s="8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142</v>
      </c>
      <c r="AT125" s="216" t="s">
        <v>176</v>
      </c>
      <c r="AU125" s="216" t="s">
        <v>81</v>
      </c>
      <c r="AY125" s="14" t="s">
        <v>141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77</v>
      </c>
      <c r="BK125" s="217">
        <f>ROUND(I125*H125,2)</f>
        <v>0</v>
      </c>
      <c r="BL125" s="14" t="s">
        <v>142</v>
      </c>
      <c r="BM125" s="216" t="s">
        <v>813</v>
      </c>
    </row>
    <row r="126" s="2" customFormat="1" ht="24.15" customHeight="1">
      <c r="A126" s="35"/>
      <c r="B126" s="36"/>
      <c r="C126" s="203" t="s">
        <v>81</v>
      </c>
      <c r="D126" s="203" t="s">
        <v>136</v>
      </c>
      <c r="E126" s="204" t="s">
        <v>814</v>
      </c>
      <c r="F126" s="205" t="s">
        <v>815</v>
      </c>
      <c r="G126" s="206" t="s">
        <v>542</v>
      </c>
      <c r="H126" s="207">
        <v>5</v>
      </c>
      <c r="I126" s="208"/>
      <c r="J126" s="209">
        <f>ROUND(I126*H126,2)</f>
        <v>0</v>
      </c>
      <c r="K126" s="210"/>
      <c r="L126" s="211"/>
      <c r="M126" s="243" t="s">
        <v>1</v>
      </c>
      <c r="N126" s="244" t="s">
        <v>38</v>
      </c>
      <c r="O126" s="245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140</v>
      </c>
      <c r="AT126" s="216" t="s">
        <v>136</v>
      </c>
      <c r="AU126" s="216" t="s">
        <v>81</v>
      </c>
      <c r="AY126" s="14" t="s">
        <v>141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77</v>
      </c>
      <c r="BK126" s="217">
        <f>ROUND(I126*H126,2)</f>
        <v>0</v>
      </c>
      <c r="BL126" s="14" t="s">
        <v>142</v>
      </c>
      <c r="BM126" s="216" t="s">
        <v>816</v>
      </c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7E/iV3iaIhwhemLmo6V6eXM7QGH/QHkPnRviCBCC2fQ7QbD2l3U1eAwap3rOFaMIadr4vzhSoMzNnems1gKVwQ==" hashValue="ID/BFekfkm/ZLphJemz6BldOKwFa06rftHujHRgIgsecNEAX5WREH7RVUKscJbp6PZDZSOTCjWCDphSUdJhVrA==" algorithmName="SHA-512" password="CC35"/>
  <autoFilter ref="C121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2024-07-22T10:53:45Z</dcterms:created>
  <dcterms:modified xsi:type="dcterms:W3CDTF">2024-07-22T10:53:51Z</dcterms:modified>
</cp:coreProperties>
</file>